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630" yWindow="555" windowWidth="24240" windowHeight="11445"/>
  </bookViews>
  <sheets>
    <sheet name="Доходы" sheetId="2" r:id="rId1"/>
  </sheets>
  <definedNames>
    <definedName name="_xlnm._FilterDatabase" localSheetId="0" hidden="1">Доходы!$A$5:$E$127</definedName>
    <definedName name="_xlnm.Print_Titles" localSheetId="0">Доходы!$5:$5</definedName>
    <definedName name="_xlnm.Print_Area" localSheetId="0">Доходы!$A$1:$D$127</definedName>
  </definedNames>
  <calcPr calcId="125725"/>
</workbook>
</file>

<file path=xl/calcChain.xml><?xml version="1.0" encoding="utf-8"?>
<calcChain xmlns="http://schemas.openxmlformats.org/spreadsheetml/2006/main">
  <c r="D70" i="2"/>
  <c r="D127" s="1"/>
  <c r="C99"/>
  <c r="C98"/>
  <c r="C100"/>
  <c r="D65"/>
  <c r="D44"/>
  <c r="D39"/>
  <c r="D36"/>
  <c r="D34"/>
  <c r="D27"/>
  <c r="D23"/>
  <c r="D21"/>
  <c r="D18"/>
  <c r="D16" s="1"/>
  <c r="D11"/>
  <c r="D9"/>
  <c r="D7"/>
  <c r="D6" l="1"/>
</calcChain>
</file>

<file path=xl/sharedStrings.xml><?xml version="1.0" encoding="utf-8"?>
<sst xmlns="http://schemas.openxmlformats.org/spreadsheetml/2006/main" count="250" uniqueCount="250">
  <si>
    <t>Код дохода по бюджетной классификации</t>
  </si>
  <si>
    <t>Исполнено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</si>
  <si>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</si>
  <si>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</si>
  <si>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</si>
  <si>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</si>
  <si>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</si>
  <si>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</si>
  <si>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</si>
  <si>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</si>
  <si>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</si>
  <si>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</si>
  <si>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</si>
  <si>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</si>
  <si>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</si>
  <si>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</si>
  <si>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НАЛОГИ, СБОРЫ И РЕГУЛЯРНЫЕ ПЛАТЕЖИ ЗА ПОЛЬЗОВАНИЕ ПРИРОДНЫМИ РЕСУРСАМИ</t>
  </si>
  <si>
    <t>Налог на добычу общераспространенных полезных ископаемых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</si>
  <si>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</si>
  <si>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</si>
  <si>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</si>
  <si>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Государственная пошлина за выдачу органом местного самоуправления муниципального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округов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</si>
  <si>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</si>
  <si>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</si>
  <si>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</si>
  <si>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</si>
  <si>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</si>
  <si>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</si>
  <si>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</si>
  <si>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</si>
  <si>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</si>
  <si>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</si>
  <si>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муниципальных округов</t>
  </si>
  <si>
    <t>Прочие доходы от компенсации затрат бюджетов муниципальных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</si>
  <si>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</si>
  <si>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</si>
  <si>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</si>
  <si>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</si>
  <si>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</si>
  <si>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ШТРАФЫ, САНКЦИИ, ВОЗМЕЩЕНИЕ УЩЕРБА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</si>
  <si>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</si>
  <si>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</si>
  <si>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</si>
  <si>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</si>
  <si>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</si>
  <si>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</si>
  <si>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</si>
  <si>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</si>
  <si>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</si>
  <si>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</si>
  <si>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</si>
  <si>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</si>
  <si>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</si>
  <si>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</si>
  <si>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округа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</si>
  <si>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</si>
  <si>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</si>
  <si>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</si>
  <si>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</si>
  <si>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</si>
  <si>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ПРОЧИЕ НЕНАЛОГОВЫЕ ДОХОДЫ</t>
  </si>
  <si>
    <t>Невыясненные поступления, зачисляемые в бюджеты муниципальных округов</t>
  </si>
  <si>
    <t>Прочие неналоговые доходы бюджетов муниципальных округов</t>
  </si>
  <si>
    <t>Средства самообложения граждан, зачисляемые в бюджеты муниципальных округов</t>
  </si>
  <si>
    <t>Инициативные платежи, зачисляемые в бюджеты муниципальных округов</t>
  </si>
  <si>
    <t>БЕЗВОЗМЕЗДНЫЕ ПОСТУПЛЕНИЯ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</si>
  <si>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</si>
  <si>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</si>
  <si>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Прочие дотации бюджетам муниципальных округов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</si>
  <si>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</si>
  <si>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</si>
  <si>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</si>
  <si>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</si>
  <si>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муниципальных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</si>
  <si>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муниципальных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</si>
  <si>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муниципальных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</si>
  <si>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</si>
  <si>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</si>
  <si>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</si>
  <si>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</si>
  <si>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</si>
  <si>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поддержку отрасли культуры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</si>
  <si>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</si>
  <si>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</si>
  <si>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техническое оснащение муниципальных музеев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</si>
  <si>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</si>
  <si>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</si>
  <si>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</si>
  <si>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</si>
  <si>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</si>
  <si>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государственную регистрацию актов гражданского состояния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</si>
  <si>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</si>
  <si>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качественные дороги"</t>
  </si>
  <si>
    <t>Межбюджетные трансферты, передаваемые бюджетам муниципальных округов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</si>
  <si>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Прочие межбюджетные трансферты, передаваемые бюджетам муниципальных округов</t>
  </si>
  <si>
    <t>Прочие безвозмездные поступления в бюджеты муниципальных округов</t>
  </si>
  <si>
    <t>Доходы бюджетов муниципальных округов от возврата бюджетными учреждениями остатков субсидий прошлых лет</t>
  </si>
  <si>
    <t>Доходы бюджетов муниципальных округов от возврата автономными учреждениями остатков субсидий прошлых лет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</si>
  <si>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</si>
  <si>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</si>
  <si>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ИТОГО ДОХОДОВ</t>
  </si>
  <si>
    <t>Приложение № 1
к решению Совета депутатов
муниципального образования
«Муниципальный округ
Завьяловский район
Удмуртской Республики»
от ____________ № ______</t>
  </si>
  <si>
    <t>Наименование дохода</t>
  </si>
  <si>
    <t>План</t>
  </si>
  <si>
    <t>103 00000 00 0000 000</t>
  </si>
  <si>
    <t>101 00000 00 0000 000</t>
  </si>
  <si>
    <t>100 00000 00 0000 000</t>
  </si>
  <si>
    <t>103 02250 01 0000 110</t>
  </si>
  <si>
    <t>105 00000 00 0000 000</t>
  </si>
  <si>
    <t>105 01000 00 0000 110</t>
  </si>
  <si>
    <t>105 02000 02 0000 110</t>
  </si>
  <si>
    <t>105 03000 01 0000 110</t>
  </si>
  <si>
    <t>105 04000 02 0000 110</t>
  </si>
  <si>
    <t xml:space="preserve"> 106 00000 00 0000 000</t>
  </si>
  <si>
    <t>106 01000 00 0000 110</t>
  </si>
  <si>
    <t>Земельный налог, в том числе:</t>
  </si>
  <si>
    <t>106 06000 00 0000 110</t>
  </si>
  <si>
    <t xml:space="preserve"> 106 06030 00 0000 110</t>
  </si>
  <si>
    <t>106 06040 00 0000 110</t>
  </si>
  <si>
    <t>107 00000 00 0000 000</t>
  </si>
  <si>
    <t>107 01020 01 0000 110</t>
  </si>
  <si>
    <t>108 00000 00 0000 000</t>
  </si>
  <si>
    <t>108 07179 01 0000 110</t>
  </si>
  <si>
    <t>108 07150 01 0000 110</t>
  </si>
  <si>
    <t>108 03010 01 0000 110</t>
  </si>
  <si>
    <t xml:space="preserve"> 111 00000 00 0000 000</t>
  </si>
  <si>
    <t>111 05012 14 0000 120</t>
  </si>
  <si>
    <t>111 05024 14 0000 120</t>
  </si>
  <si>
    <t>111 05034 14 0000 120</t>
  </si>
  <si>
    <t>111 05310 14 0000 120</t>
  </si>
  <si>
    <t>111 07014 14 0000 120</t>
  </si>
  <si>
    <t>111 09044 14 0000 120</t>
  </si>
  <si>
    <t xml:space="preserve"> 112 00000 00 0000 000</t>
  </si>
  <si>
    <t xml:space="preserve"> 112 01000 01 0000 120</t>
  </si>
  <si>
    <t>113 00000 00 0000 000</t>
  </si>
  <si>
    <t xml:space="preserve"> 113 01994 14 0000 130</t>
  </si>
  <si>
    <t xml:space="preserve"> 113 02994 14 0000 130</t>
  </si>
  <si>
    <t xml:space="preserve"> 114 00000 00 0000 000</t>
  </si>
  <si>
    <t xml:space="preserve"> 114 02043 14 0000 410</t>
  </si>
  <si>
    <t xml:space="preserve"> 114 06012 14 0000 430</t>
  </si>
  <si>
    <t xml:space="preserve"> 114 06024 14 0000 430</t>
  </si>
  <si>
    <t>114 06300 14 0000 430</t>
  </si>
  <si>
    <t xml:space="preserve"> 116 00000 00 0000 000</t>
  </si>
  <si>
    <t>117 00000 00 0000 000</t>
  </si>
  <si>
    <t>117 15020 14 0000 150</t>
  </si>
  <si>
    <t>117 14020 14 0000 150</t>
  </si>
  <si>
    <t>117 05040 14 0000 180</t>
  </si>
  <si>
    <t xml:space="preserve"> 117 01040 14 0000 180</t>
  </si>
  <si>
    <t xml:space="preserve"> 116 11050 01 0000 140</t>
  </si>
  <si>
    <t>116 10129 01 0000 140</t>
  </si>
  <si>
    <t>116 10123 01 0000 140</t>
  </si>
  <si>
    <t>116 10061 14 0000 140</t>
  </si>
  <si>
    <t xml:space="preserve"> 116 10032 14 0000 140</t>
  </si>
  <si>
    <t>116 10031 14 0000 140</t>
  </si>
  <si>
    <t>116 07090 14 0000 140</t>
  </si>
  <si>
    <t xml:space="preserve"> 116 07010 14 0000 140</t>
  </si>
  <si>
    <t>116 02020 02 0000 140</t>
  </si>
  <si>
    <t>116 01213 01 0000 140</t>
  </si>
  <si>
    <t xml:space="preserve"> 116 01203 01 0000 140</t>
  </si>
  <si>
    <t xml:space="preserve"> 116 01193 01 0000 140</t>
  </si>
  <si>
    <t xml:space="preserve"> 116 01183 01 0000 140</t>
  </si>
  <si>
    <t xml:space="preserve"> 116 01173 01 0000 140</t>
  </si>
  <si>
    <t xml:space="preserve"> 116 01153 01 0000 140</t>
  </si>
  <si>
    <t xml:space="preserve"> 116 01143 01 0000 140</t>
  </si>
  <si>
    <t xml:space="preserve"> 116 01083 01 0000 140</t>
  </si>
  <si>
    <t xml:space="preserve"> 116 01073 01 0000 140</t>
  </si>
  <si>
    <t>116 01063 01 0000 140</t>
  </si>
  <si>
    <t>116 01053 01 0000 140</t>
  </si>
  <si>
    <t>200 00000 00 0000 000</t>
  </si>
  <si>
    <t>202 20299 14 0000 150</t>
  </si>
  <si>
    <t>202 25065 14 0000 150</t>
  </si>
  <si>
    <t>202 25097 14 0000 150</t>
  </si>
  <si>
    <t>202 25232 14 0000 150</t>
  </si>
  <si>
    <t>202 25243 14 0000 150</t>
  </si>
  <si>
    <t>202 25304 14 0000 150</t>
  </si>
  <si>
    <t>202 25467 14 0000 150</t>
  </si>
  <si>
    <t>202 25497 14 0000 150</t>
  </si>
  <si>
    <t>202 25555 14 0000 150</t>
  </si>
  <si>
    <t>202 25519 14 0000 150</t>
  </si>
  <si>
    <t>202 25305 14 0000 150</t>
  </si>
  <si>
    <t>202 25021 14 0000 150</t>
  </si>
  <si>
    <t>202 20302 14 0000 150</t>
  </si>
  <si>
    <t>202 20077 14 0000 150</t>
  </si>
  <si>
    <t>202 19999 14 0000 150</t>
  </si>
  <si>
    <t>202 15002 14 0000 150</t>
  </si>
  <si>
    <t>202 15001 14 0000 150</t>
  </si>
  <si>
    <t>202 25576 14 0000 150</t>
  </si>
  <si>
    <t xml:space="preserve"> 202 25590 14 0000 150</t>
  </si>
  <si>
    <t>202 25599 14 0000 150</t>
  </si>
  <si>
    <t>202 27576 14 0000 150</t>
  </si>
  <si>
    <t xml:space="preserve"> 202 30029 14 0000 150</t>
  </si>
  <si>
    <t>202 35118 14 0000 150</t>
  </si>
  <si>
    <t>202 35120 14 0000 150</t>
  </si>
  <si>
    <t>202 35930 14 0000 150</t>
  </si>
  <si>
    <t>202 45303 14 0000 150</t>
  </si>
  <si>
    <t>202 45393 14 0000 150</t>
  </si>
  <si>
    <t>202 45784 14 0000 150</t>
  </si>
  <si>
    <t>202 49999 14 0000 150</t>
  </si>
  <si>
    <t>207 04050 14 0000 150</t>
  </si>
  <si>
    <t>218 04010 14 0000 150</t>
  </si>
  <si>
    <t>218 04020 14 0000 150</t>
  </si>
  <si>
    <t>219 45303 14 0000 150</t>
  </si>
  <si>
    <t>219 60010 14 0000 150</t>
  </si>
  <si>
    <t>ИСПОЛНЕНИЕ 
доходов бюджета муниципального образования «Муниципальный округ Завьяловский район Удмуртской Республики» по кодам классификации доходов бюджетов Российской Федерации за 2022 год</t>
  </si>
  <si>
    <t>101 02000 01 0000 110</t>
  </si>
  <si>
    <t>2 02 30024 14 0202 150</t>
  </si>
  <si>
    <t>2 02 30024 14 0205 150</t>
  </si>
  <si>
    <t xml:space="preserve">2 02 30024 14 0209 150 </t>
  </si>
  <si>
    <t>2 02 30024 14 0215 150</t>
  </si>
  <si>
    <t>2 02 30024 14 0216 150</t>
  </si>
  <si>
    <t>2 02 30024 14 0218 150</t>
  </si>
  <si>
    <t>2 02 30024 14 0220 150</t>
  </si>
  <si>
    <t>2 02 30024 14 0222 150</t>
  </si>
  <si>
    <t>2 02 30024 14 0223 150</t>
  </si>
  <si>
    <t>2 02 30024 05 0225 150</t>
  </si>
  <si>
    <t>2 02 30024 14 0206 150</t>
  </si>
  <si>
    <t>2 02 30024 14 0208 150</t>
  </si>
  <si>
    <t>Субвенции бюджетам муниципальных округов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</si>
  <si>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</si>
  <si>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 бюджетам муниципальных округов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</si>
  <si>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Субвенции бюджетам муниципальных округов на создание и организацию деятельности комиссий по делам несовершеннолетних и защите их прав</t>
  </si>
  <si>
    <t>Субвенции бюджетам муниципальных округов на осуществление отдельных государственных полномочий по созданию и организации деятельности административных комиссий</t>
  </si>
  <si>
    <t>Субвенции бюджетам муниципальных районов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</si>
  <si>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Субвенции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 горячего водоснабжения) в связи с ограничением роста платы граждан за коммунальные услуги</t>
  </si>
  <si>
    <t>Субвенции бюджетам муниципальных округов в области архивного дела</t>
  </si>
  <si>
    <t>Субвенции бюджетам муниципальных округов на осуществление переданных отдельных государственных полномочий УР по государственному жилищному надзору и лицензионному контролю</t>
  </si>
  <si>
    <t>Субвенции бюджетам муниципальных округов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</si>
  <si>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Субвенции бюджетам муниципальных округов на предоставление мер соц.поддержки по освобождению родителей (законных представителей), если один или оба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реализующих образовательную программу дошкольного образования</t>
  </si>
  <si>
    <t>Субвенции бюджетам муниципальных округов на проведение мероприятий по отлову и содержанию безнадзорных животных</t>
  </si>
  <si>
    <t>2 02 29999 14 0102 150</t>
  </si>
  <si>
    <t>Субсидии бюджетам муниципальных округов на проведение капитального ремонта объектов муниципальной собственности, включая работы по разработке проектно-сметной документации на выполнение работ по капитальному ремонту таких объектов</t>
  </si>
  <si>
    <t>2 02 29999 14 0103 150</t>
  </si>
  <si>
    <t>2 02 29999 14 0105 150</t>
  </si>
  <si>
    <t>2 02 29999 14 0106 150</t>
  </si>
  <si>
    <t>2 02 29999 14 0107 150</t>
  </si>
  <si>
    <t>Субсидии бюджетам муниципальных округов на реализацию мероприятий муниципальных программ энергосбережения и повышения энергетической эффективности</t>
  </si>
  <si>
    <t>2 02 29999 14 0109 150</t>
  </si>
  <si>
    <t>Субсидии бюджетам муниципальных округов на капитальный ремонт и ремонт автомобильных дорог местного значения и искусственных сооружений</t>
  </si>
  <si>
    <t>2 02 29999 14 0115 150</t>
  </si>
  <si>
    <t>Субсидии бюджетам муниципальных округов на реализацию государственной программы Удмуртской Республики "Управление государственным имуществом"</t>
  </si>
  <si>
    <t>2 02 29999 14 0117 150</t>
  </si>
  <si>
    <t>Субсидии бюджетам муниципальных округов на реализацию мероприятий по организации отдыха детей в каникулярное время</t>
  </si>
  <si>
    <t>2 02 29999 14 0119 150</t>
  </si>
  <si>
    <t>Субсидии бюджетам муниципальных округов на реализацию мероприятий по организации детского и школьного питания</t>
  </si>
  <si>
    <t>2 02 02999 14 0121 150</t>
  </si>
  <si>
    <t>Субсидии бюджетам муниципальных округов на реализацию мероприятий в области поддержки и развития коммунального хозяйства</t>
  </si>
  <si>
    <t>Субсидии бюджетам муниципальных округов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</si>
  <si>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округов на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</si>
  <si>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Субсидии бюджетам муниципальных округов на развитие общественных формирований правоохранительной направленности</t>
  </si>
  <si>
    <t>тыс. рублей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</si>
</sst>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"/>
    <numFmt numFmtId="166" formatCode="000000"/>
  </numFmts>
  <fonts count="29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0"/>
      <name val="Arial Cyr"/>
    </font>
    <font>
      <b/>
      <sz val="13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87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0" fontId="26" fillId="0" borderId="1"/>
  </cellStyleXfs>
  <cellXfs count="45">
    <xf numFmtId="0" fontId="0" fillId="0" borderId="0" xfId="0"/>
    <xf numFmtId="0" fontId="0" fillId="0" borderId="0" xfId="0" applyProtection="1">
      <protection locked="0"/>
    </xf>
    <xf numFmtId="0" fontId="18" fillId="0" borderId="1" xfId="5" applyNumberFormat="1" applyFont="1" applyAlignment="1" applyProtection="1">
      <alignment wrapText="1"/>
    </xf>
    <xf numFmtId="0" fontId="19" fillId="0" borderId="1" xfId="7" applyNumberFormat="1" applyFont="1" applyProtection="1"/>
    <xf numFmtId="0" fontId="18" fillId="0" borderId="1" xfId="5" applyNumberFormat="1" applyFont="1" applyProtection="1"/>
    <xf numFmtId="0" fontId="20" fillId="0" borderId="1" xfId="19" applyNumberFormat="1" applyFont="1" applyProtection="1"/>
    <xf numFmtId="0" fontId="20" fillId="2" borderId="1" xfId="59" applyNumberFormat="1" applyFont="1" applyProtection="1"/>
    <xf numFmtId="0" fontId="21" fillId="0" borderId="1" xfId="5" applyNumberFormat="1" applyFont="1" applyAlignment="1" applyProtection="1">
      <alignment horizontal="right"/>
    </xf>
    <xf numFmtId="0" fontId="24" fillId="0" borderId="0" xfId="0" applyFont="1" applyProtection="1">
      <protection locked="0"/>
    </xf>
    <xf numFmtId="4" fontId="21" fillId="0" borderId="17" xfId="42" applyNumberFormat="1" applyFont="1" applyBorder="1" applyProtection="1">
      <alignment horizontal="right"/>
    </xf>
    <xf numFmtId="4" fontId="23" fillId="0" borderId="17" xfId="42" applyNumberFormat="1" applyFont="1" applyBorder="1" applyProtection="1">
      <alignment horizontal="right"/>
    </xf>
    <xf numFmtId="49" fontId="17" fillId="0" borderId="60" xfId="55" applyNumberFormat="1" applyFont="1" applyBorder="1" applyProtection="1">
      <alignment horizontal="center"/>
    </xf>
    <xf numFmtId="0" fontId="17" fillId="0" borderId="60" xfId="53" applyNumberFormat="1" applyFont="1" applyBorder="1" applyAlignment="1" applyProtection="1">
      <alignment horizontal="left" wrapText="1"/>
    </xf>
    <xf numFmtId="4" fontId="17" fillId="0" borderId="60" xfId="42" applyNumberFormat="1" applyFont="1" applyBorder="1" applyProtection="1">
      <alignment horizontal="right"/>
    </xf>
    <xf numFmtId="165" fontId="17" fillId="0" borderId="60" xfId="42" applyNumberFormat="1" applyFont="1" applyBorder="1" applyProtection="1">
      <alignment horizontal="right"/>
    </xf>
    <xf numFmtId="49" fontId="21" fillId="0" borderId="60" xfId="55" applyNumberFormat="1" applyFont="1" applyBorder="1" applyProtection="1">
      <alignment horizontal="center"/>
    </xf>
    <xf numFmtId="0" fontId="21" fillId="0" borderId="60" xfId="53" applyNumberFormat="1" applyFont="1" applyBorder="1" applyAlignment="1" applyProtection="1">
      <alignment horizontal="left" wrapText="1"/>
    </xf>
    <xf numFmtId="4" fontId="21" fillId="0" borderId="60" xfId="42" applyNumberFormat="1" applyFont="1" applyBorder="1" applyProtection="1">
      <alignment horizontal="right"/>
    </xf>
    <xf numFmtId="165" fontId="21" fillId="0" borderId="60" xfId="42" applyNumberFormat="1" applyFont="1" applyBorder="1" applyProtection="1">
      <alignment horizontal="right"/>
    </xf>
    <xf numFmtId="49" fontId="23" fillId="0" borderId="60" xfId="55" applyNumberFormat="1" applyFont="1" applyBorder="1" applyProtection="1">
      <alignment horizontal="center"/>
    </xf>
    <xf numFmtId="0" fontId="23" fillId="0" borderId="60" xfId="53" applyNumberFormat="1" applyFont="1" applyBorder="1" applyAlignment="1" applyProtection="1">
      <alignment horizontal="left" wrapText="1"/>
    </xf>
    <xf numFmtId="4" fontId="23" fillId="0" borderId="60" xfId="42" applyNumberFormat="1" applyFont="1" applyBorder="1" applyProtection="1">
      <alignment horizontal="right"/>
    </xf>
    <xf numFmtId="165" fontId="23" fillId="0" borderId="60" xfId="42" applyNumberFormat="1" applyFont="1" applyBorder="1" applyProtection="1">
      <alignment horizontal="right"/>
    </xf>
    <xf numFmtId="49" fontId="21" fillId="0" borderId="60" xfId="41" applyNumberFormat="1" applyFont="1" applyBorder="1" applyProtection="1">
      <alignment horizontal="center"/>
    </xf>
    <xf numFmtId="0" fontId="25" fillId="0" borderId="60" xfId="0" applyFont="1" applyBorder="1" applyAlignment="1">
      <alignment horizontal="center" wrapText="1"/>
    </xf>
    <xf numFmtId="0" fontId="22" fillId="4" borderId="60" xfId="0" applyFont="1" applyFill="1" applyBorder="1" applyAlignment="1">
      <alignment horizontal="center"/>
    </xf>
    <xf numFmtId="0" fontId="25" fillId="0" borderId="60" xfId="0" applyFont="1" applyFill="1" applyBorder="1" applyAlignment="1">
      <alignment horizontal="center" wrapText="1"/>
    </xf>
    <xf numFmtId="0" fontId="25" fillId="5" borderId="60" xfId="0" applyFont="1" applyFill="1" applyBorder="1" applyAlignment="1">
      <alignment horizontal="center" wrapText="1"/>
    </xf>
    <xf numFmtId="0" fontId="25" fillId="4" borderId="60" xfId="0" applyNumberFormat="1" applyFont="1" applyFill="1" applyBorder="1" applyAlignment="1">
      <alignment vertical="top" wrapText="1"/>
    </xf>
    <xf numFmtId="0" fontId="22" fillId="0" borderId="0" xfId="0" applyFont="1" applyAlignment="1">
      <alignment horizontal="justify" vertical="top"/>
    </xf>
    <xf numFmtId="0" fontId="25" fillId="4" borderId="60" xfId="0" applyFont="1" applyFill="1" applyBorder="1" applyAlignment="1">
      <alignment vertical="top" wrapText="1"/>
    </xf>
    <xf numFmtId="0" fontId="25" fillId="0" borderId="60" xfId="0" applyFont="1" applyBorder="1" applyAlignment="1">
      <alignment horizontal="justify" vertical="top" wrapText="1"/>
    </xf>
    <xf numFmtId="0" fontId="25" fillId="0" borderId="60" xfId="0" applyFont="1" applyFill="1" applyBorder="1" applyAlignment="1">
      <alignment horizontal="justify" vertical="top" wrapText="1"/>
    </xf>
    <xf numFmtId="166" fontId="22" fillId="0" borderId="60" xfId="0" applyNumberFormat="1" applyFont="1" applyFill="1" applyBorder="1" applyAlignment="1">
      <alignment wrapText="1"/>
    </xf>
    <xf numFmtId="166" fontId="22" fillId="0" borderId="60" xfId="0" applyNumberFormat="1" applyFont="1" applyBorder="1" applyAlignment="1">
      <alignment wrapText="1"/>
    </xf>
    <xf numFmtId="166" fontId="22" fillId="0" borderId="61" xfId="0" applyNumberFormat="1" applyFont="1" applyFill="1" applyBorder="1" applyAlignment="1">
      <alignment wrapText="1"/>
    </xf>
    <xf numFmtId="0" fontId="25" fillId="0" borderId="60" xfId="0" applyFont="1" applyBorder="1" applyAlignment="1">
      <alignment horizontal="justify" vertical="center" wrapText="1"/>
    </xf>
    <xf numFmtId="165" fontId="22" fillId="4" borderId="60" xfId="186" applyNumberFormat="1" applyFont="1" applyFill="1" applyBorder="1" applyAlignment="1"/>
    <xf numFmtId="0" fontId="27" fillId="0" borderId="60" xfId="39" applyNumberFormat="1" applyFont="1" applyBorder="1" applyProtection="1">
      <alignment horizontal="left" wrapText="1"/>
    </xf>
    <xf numFmtId="4" fontId="27" fillId="0" borderId="60" xfId="42" applyNumberFormat="1" applyFont="1" applyBorder="1" applyProtection="1">
      <alignment horizontal="right"/>
    </xf>
    <xf numFmtId="165" fontId="27" fillId="0" borderId="60" xfId="42" applyNumberFormat="1" applyFont="1" applyBorder="1" applyProtection="1">
      <alignment horizontal="right"/>
    </xf>
    <xf numFmtId="0" fontId="17" fillId="0" borderId="1" xfId="2" applyFont="1">
      <alignment horizontal="center" wrapText="1"/>
    </xf>
    <xf numFmtId="49" fontId="17" fillId="0" borderId="60" xfId="35" applyNumberFormat="1" applyFont="1" applyBorder="1" applyAlignment="1" applyProtection="1">
      <alignment horizontal="center" vertical="center" wrapText="1"/>
    </xf>
    <xf numFmtId="165" fontId="28" fillId="0" borderId="60" xfId="0" applyNumberFormat="1" applyFont="1" applyBorder="1" applyAlignment="1" applyProtection="1">
      <alignment horizontal="center" vertical="center" wrapText="1"/>
      <protection locked="0"/>
    </xf>
    <xf numFmtId="49" fontId="17" fillId="0" borderId="1" xfId="23" applyNumberFormat="1" applyFont="1" applyAlignment="1" applyProtection="1">
      <alignment horizontal="center" wrapText="1"/>
    </xf>
  </cellXfs>
  <cellStyles count="187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  <cellStyle name="Обычный_приложение 1 к закону 2004 года" xfId="18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8"/>
  <sheetViews>
    <sheetView tabSelected="1" view="pageBreakPreview" zoomScaleNormal="70" zoomScaleSheetLayoutView="100" zoomScalePageLayoutView="70" workbookViewId="0">
      <selection activeCell="H3" sqref="H3"/>
    </sheetView>
  </sheetViews>
  <sheetFormatPr defaultColWidth="9.42578125" defaultRowHeight="15"/>
  <cols>
    <col min="1" max="1" width="25.85546875" style="1" customWidth="1"/>
    <col min="2" max="2" width="60.140625" style="1" customWidth="1"/>
    <col min="3" max="3" width="18.7109375" style="1" hidden="1" customWidth="1"/>
    <col min="4" max="4" width="25.5703125" style="1" customWidth="1"/>
    <col min="5" max="5" width="17.140625" style="1" customWidth="1"/>
    <col min="6" max="16384" width="9.42578125" style="1"/>
  </cols>
  <sheetData>
    <row r="1" spans="1:5" ht="96.75" customHeight="1">
      <c r="A1" s="41"/>
      <c r="B1" s="41"/>
      <c r="C1" s="41"/>
      <c r="D1" s="2" t="s">
        <v>101</v>
      </c>
      <c r="E1" s="3"/>
    </row>
    <row r="2" spans="1:5" ht="16.5" customHeight="1">
      <c r="A2" s="41"/>
      <c r="B2" s="41"/>
      <c r="C2" s="41"/>
      <c r="D2" s="4"/>
      <c r="E2" s="3"/>
    </row>
    <row r="3" spans="1:5" ht="52.5" customHeight="1">
      <c r="A3" s="44" t="s">
        <v>203</v>
      </c>
      <c r="B3" s="44"/>
      <c r="C3" s="44"/>
      <c r="D3" s="44"/>
      <c r="E3" s="3"/>
    </row>
    <row r="4" spans="1:5" ht="22.5" customHeight="1">
      <c r="A4" s="3"/>
      <c r="B4" s="3"/>
      <c r="C4" s="3"/>
      <c r="D4" s="7" t="s">
        <v>249</v>
      </c>
      <c r="E4" s="3"/>
    </row>
    <row r="5" spans="1:5" ht="47.25">
      <c r="A5" s="42" t="s">
        <v>0</v>
      </c>
      <c r="B5" s="42" t="s">
        <v>102</v>
      </c>
      <c r="C5" s="43" t="s">
        <v>103</v>
      </c>
      <c r="D5" s="43" t="s">
        <v>1</v>
      </c>
      <c r="E5" s="3"/>
    </row>
    <row r="6" spans="1:5" ht="15.75">
      <c r="A6" s="11" t="s">
        <v>106</v>
      </c>
      <c r="B6" s="12" t="s">
        <v>2</v>
      </c>
      <c r="C6" s="13">
        <v>1275276500</v>
      </c>
      <c r="D6" s="14">
        <f>D7+D9+D11+D16+D21+D23+D27+D34+D36+D39+D44+D65</f>
        <v>1295127.3999999999</v>
      </c>
      <c r="E6" s="9">
        <v>1295127394.25</v>
      </c>
    </row>
    <row r="7" spans="1:5" ht="15.75">
      <c r="A7" s="11" t="s">
        <v>105</v>
      </c>
      <c r="B7" s="12" t="s">
        <v>3</v>
      </c>
      <c r="C7" s="13">
        <v>828027000</v>
      </c>
      <c r="D7" s="14">
        <f>D8</f>
        <v>846447</v>
      </c>
      <c r="E7" s="9">
        <v>846446991.53999996</v>
      </c>
    </row>
    <row r="8" spans="1:5" ht="15.75">
      <c r="A8" s="15" t="s">
        <v>204</v>
      </c>
      <c r="B8" s="16" t="s">
        <v>4</v>
      </c>
      <c r="C8" s="17">
        <v>828027000</v>
      </c>
      <c r="D8" s="18">
        <v>846447</v>
      </c>
      <c r="E8" s="9">
        <v>846446991.53999996</v>
      </c>
    </row>
    <row r="9" spans="1:5" ht="47.25">
      <c r="A9" s="11" t="s">
        <v>104</v>
      </c>
      <c r="B9" s="12" t="s">
        <v>5</v>
      </c>
      <c r="C9" s="13">
        <v>111845000</v>
      </c>
      <c r="D9" s="14">
        <f>D10</f>
        <v>111842.6</v>
      </c>
      <c r="E9" s="9">
        <v>111842649.83</v>
      </c>
    </row>
    <row r="10" spans="1:5" ht="77.25" customHeight="1">
      <c r="A10" s="15" t="s">
        <v>107</v>
      </c>
      <c r="B10" s="16" t="s">
        <v>6</v>
      </c>
      <c r="C10" s="17">
        <v>111845000</v>
      </c>
      <c r="D10" s="18">
        <v>111842.6</v>
      </c>
      <c r="E10" s="9">
        <v>61904860.530000001</v>
      </c>
    </row>
    <row r="11" spans="1:5" ht="15.75">
      <c r="A11" s="11" t="s">
        <v>108</v>
      </c>
      <c r="B11" s="12" t="s">
        <v>7</v>
      </c>
      <c r="C11" s="13">
        <v>17834000</v>
      </c>
      <c r="D11" s="14">
        <f>SUM(D12:D15)</f>
        <v>16470.400000000001</v>
      </c>
      <c r="E11" s="9">
        <v>16470361.939999999</v>
      </c>
    </row>
    <row r="12" spans="1:5" ht="31.5">
      <c r="A12" s="15" t="s">
        <v>109</v>
      </c>
      <c r="B12" s="16" t="s">
        <v>8</v>
      </c>
      <c r="C12" s="17">
        <v>4626200</v>
      </c>
      <c r="D12" s="18">
        <v>4674.3</v>
      </c>
      <c r="E12" s="9">
        <v>4674321.83</v>
      </c>
    </row>
    <row r="13" spans="1:5" ht="31.5">
      <c r="A13" s="15" t="s">
        <v>110</v>
      </c>
      <c r="B13" s="16" t="s">
        <v>9</v>
      </c>
      <c r="C13" s="17"/>
      <c r="D13" s="18">
        <v>-138.30000000000001</v>
      </c>
      <c r="E13" s="9">
        <v>-138306.75</v>
      </c>
    </row>
    <row r="14" spans="1:5" ht="15.75">
      <c r="A14" s="15" t="s">
        <v>111</v>
      </c>
      <c r="B14" s="16" t="s">
        <v>10</v>
      </c>
      <c r="C14" s="17">
        <v>1913900</v>
      </c>
      <c r="D14" s="18">
        <v>1914</v>
      </c>
      <c r="E14" s="9">
        <v>1913954.01</v>
      </c>
    </row>
    <row r="15" spans="1:5" ht="31.5">
      <c r="A15" s="15" t="s">
        <v>112</v>
      </c>
      <c r="B15" s="16" t="s">
        <v>11</v>
      </c>
      <c r="C15" s="17">
        <v>11293900</v>
      </c>
      <c r="D15" s="18">
        <v>10020.4</v>
      </c>
      <c r="E15" s="9">
        <v>10020392.85</v>
      </c>
    </row>
    <row r="16" spans="1:5" ht="15.75">
      <c r="A16" s="11" t="s">
        <v>113</v>
      </c>
      <c r="B16" s="12" t="s">
        <v>12</v>
      </c>
      <c r="C16" s="13">
        <v>137988000</v>
      </c>
      <c r="D16" s="14">
        <f>D17+D18</f>
        <v>138851.5</v>
      </c>
      <c r="E16" s="9">
        <v>138851450.78</v>
      </c>
    </row>
    <row r="17" spans="1:5" ht="15.75">
      <c r="A17" s="15" t="s">
        <v>114</v>
      </c>
      <c r="B17" s="16" t="s">
        <v>13</v>
      </c>
      <c r="C17" s="17">
        <v>31753000</v>
      </c>
      <c r="D17" s="18">
        <v>30709.200000000001</v>
      </c>
      <c r="E17" s="9">
        <v>30709148.870000001</v>
      </c>
    </row>
    <row r="18" spans="1:5" ht="15.75">
      <c r="A18" s="15" t="s">
        <v>116</v>
      </c>
      <c r="B18" s="16" t="s">
        <v>115</v>
      </c>
      <c r="C18" s="17">
        <v>106235000</v>
      </c>
      <c r="D18" s="18">
        <f>D19+D20</f>
        <v>108142.3</v>
      </c>
      <c r="E18" s="9">
        <v>108142301.91</v>
      </c>
    </row>
    <row r="19" spans="1:5" s="8" customFormat="1" ht="15.75">
      <c r="A19" s="19" t="s">
        <v>117</v>
      </c>
      <c r="B19" s="20" t="s">
        <v>14</v>
      </c>
      <c r="C19" s="21">
        <v>46600000</v>
      </c>
      <c r="D19" s="22">
        <v>46896.3</v>
      </c>
      <c r="E19" s="10">
        <v>46896297.939999998</v>
      </c>
    </row>
    <row r="20" spans="1:5" s="8" customFormat="1" ht="15.75">
      <c r="A20" s="19" t="s">
        <v>118</v>
      </c>
      <c r="B20" s="20" t="s">
        <v>15</v>
      </c>
      <c r="C20" s="21">
        <v>59635000</v>
      </c>
      <c r="D20" s="22">
        <v>61246</v>
      </c>
      <c r="E20" s="10">
        <v>61246003.969999999</v>
      </c>
    </row>
    <row r="21" spans="1:5" ht="31.5">
      <c r="A21" s="11" t="s">
        <v>119</v>
      </c>
      <c r="B21" s="12" t="s">
        <v>16</v>
      </c>
      <c r="C21" s="13">
        <v>790000</v>
      </c>
      <c r="D21" s="14">
        <f>D22</f>
        <v>828.8</v>
      </c>
      <c r="E21" s="9">
        <v>828831.95</v>
      </c>
    </row>
    <row r="22" spans="1:5" ht="15.75" customHeight="1">
      <c r="A22" s="15" t="s">
        <v>120</v>
      </c>
      <c r="B22" s="16" t="s">
        <v>17</v>
      </c>
      <c r="C22" s="17">
        <v>790000</v>
      </c>
      <c r="D22" s="18">
        <v>828.8</v>
      </c>
      <c r="E22" s="9">
        <v>828831.95</v>
      </c>
    </row>
    <row r="23" spans="1:5" ht="15.75">
      <c r="A23" s="11" t="s">
        <v>121</v>
      </c>
      <c r="B23" s="12" t="s">
        <v>18</v>
      </c>
      <c r="C23" s="13">
        <v>12199000</v>
      </c>
      <c r="D23" s="14">
        <f>D24+D25+D26</f>
        <v>12188.4</v>
      </c>
      <c r="E23" s="9">
        <v>12188353.84</v>
      </c>
    </row>
    <row r="24" spans="1:5" ht="47.25">
      <c r="A24" s="15" t="s">
        <v>124</v>
      </c>
      <c r="B24" s="16" t="s">
        <v>19</v>
      </c>
      <c r="C24" s="17">
        <v>12164400</v>
      </c>
      <c r="D24" s="18">
        <v>12153.8</v>
      </c>
      <c r="E24" s="9">
        <v>12153753.84</v>
      </c>
    </row>
    <row r="25" spans="1:5" ht="31.5">
      <c r="A25" s="15" t="s">
        <v>123</v>
      </c>
      <c r="B25" s="16" t="s">
        <v>20</v>
      </c>
      <c r="C25" s="17">
        <v>25000</v>
      </c>
      <c r="D25" s="18">
        <v>25</v>
      </c>
      <c r="E25" s="9">
        <v>25000</v>
      </c>
    </row>
    <row r="26" spans="1:5" ht="94.5">
      <c r="A26" s="15" t="s">
        <v>122</v>
      </c>
      <c r="B26" s="16" t="s">
        <v>21</v>
      </c>
      <c r="C26" s="17">
        <v>9600</v>
      </c>
      <c r="D26" s="18">
        <v>9.6</v>
      </c>
      <c r="E26" s="9">
        <v>9600</v>
      </c>
    </row>
    <row r="27" spans="1:5" ht="47.25">
      <c r="A27" s="11" t="s">
        <v>125</v>
      </c>
      <c r="B27" s="12" t="s">
        <v>22</v>
      </c>
      <c r="C27" s="13">
        <v>60001000</v>
      </c>
      <c r="D27" s="14">
        <f>SUM(D28:D33)</f>
        <v>58676.6</v>
      </c>
      <c r="E27" s="9">
        <v>58676577.5</v>
      </c>
    </row>
    <row r="28" spans="1:5" ht="78.75" customHeight="1">
      <c r="A28" s="15" t="s">
        <v>126</v>
      </c>
      <c r="B28" s="16" t="s">
        <v>23</v>
      </c>
      <c r="C28" s="17">
        <v>48598600</v>
      </c>
      <c r="D28" s="18">
        <v>46120.9</v>
      </c>
      <c r="E28" s="9">
        <v>46120880.259999998</v>
      </c>
    </row>
    <row r="29" spans="1:5" ht="78.75" customHeight="1">
      <c r="A29" s="15" t="s">
        <v>127</v>
      </c>
      <c r="B29" s="16" t="s">
        <v>24</v>
      </c>
      <c r="C29" s="17">
        <v>445400</v>
      </c>
      <c r="D29" s="18">
        <v>445.4</v>
      </c>
      <c r="E29" s="9">
        <v>445364.44</v>
      </c>
    </row>
    <row r="30" spans="1:5" ht="78.75">
      <c r="A30" s="15" t="s">
        <v>128</v>
      </c>
      <c r="B30" s="16" t="s">
        <v>25</v>
      </c>
      <c r="C30" s="17">
        <v>8235000</v>
      </c>
      <c r="D30" s="18">
        <v>9089</v>
      </c>
      <c r="E30" s="9">
        <v>9088967.6500000004</v>
      </c>
    </row>
    <row r="31" spans="1:5" ht="47.25">
      <c r="A31" s="15" t="s">
        <v>129</v>
      </c>
      <c r="B31" s="16" t="s">
        <v>26</v>
      </c>
      <c r="C31" s="17">
        <v>30000</v>
      </c>
      <c r="D31" s="18">
        <v>30.5</v>
      </c>
      <c r="E31" s="9">
        <v>30507.84</v>
      </c>
    </row>
    <row r="32" spans="1:5" ht="46.5" customHeight="1">
      <c r="A32" s="15" t="s">
        <v>130</v>
      </c>
      <c r="B32" s="16" t="s">
        <v>27</v>
      </c>
      <c r="C32" s="17">
        <v>10600</v>
      </c>
      <c r="D32" s="18">
        <v>10.6</v>
      </c>
      <c r="E32" s="9">
        <v>10550</v>
      </c>
    </row>
    <row r="33" spans="1:5" ht="77.25" customHeight="1">
      <c r="A33" s="15" t="s">
        <v>131</v>
      </c>
      <c r="B33" s="16" t="s">
        <v>28</v>
      </c>
      <c r="C33" s="17">
        <v>2681400</v>
      </c>
      <c r="D33" s="18">
        <v>2980.2</v>
      </c>
      <c r="E33" s="9">
        <v>2980252.88</v>
      </c>
    </row>
    <row r="34" spans="1:5" ht="31.5">
      <c r="A34" s="11" t="s">
        <v>132</v>
      </c>
      <c r="B34" s="12" t="s">
        <v>29</v>
      </c>
      <c r="C34" s="13">
        <v>10115000</v>
      </c>
      <c r="D34" s="14">
        <f>D35</f>
        <v>10113.4</v>
      </c>
      <c r="E34" s="9">
        <v>10113403.74</v>
      </c>
    </row>
    <row r="35" spans="1:5" ht="15.75">
      <c r="A35" s="15" t="s">
        <v>133</v>
      </c>
      <c r="B35" s="16" t="s">
        <v>30</v>
      </c>
      <c r="C35" s="17">
        <v>10115000</v>
      </c>
      <c r="D35" s="18">
        <v>10113.4</v>
      </c>
      <c r="E35" s="9">
        <v>10113403.74</v>
      </c>
    </row>
    <row r="36" spans="1:5" ht="31.5">
      <c r="A36" s="11" t="s">
        <v>134</v>
      </c>
      <c r="B36" s="12" t="s">
        <v>31</v>
      </c>
      <c r="C36" s="13">
        <v>1449000</v>
      </c>
      <c r="D36" s="14">
        <f>D37+D38</f>
        <v>1569.1999999999998</v>
      </c>
      <c r="E36" s="9">
        <v>1569258.6</v>
      </c>
    </row>
    <row r="37" spans="1:5" ht="31.5">
      <c r="A37" s="15" t="s">
        <v>135</v>
      </c>
      <c r="B37" s="16" t="s">
        <v>32</v>
      </c>
      <c r="C37" s="17">
        <v>1229000</v>
      </c>
      <c r="D37" s="18">
        <v>1123.5999999999999</v>
      </c>
      <c r="E37" s="9">
        <v>1123622.7</v>
      </c>
    </row>
    <row r="38" spans="1:5" ht="31.5">
      <c r="A38" s="15" t="s">
        <v>136</v>
      </c>
      <c r="B38" s="16" t="s">
        <v>33</v>
      </c>
      <c r="C38" s="17">
        <v>220000</v>
      </c>
      <c r="D38" s="18">
        <v>445.6</v>
      </c>
      <c r="E38" s="9">
        <v>445635.9</v>
      </c>
    </row>
    <row r="39" spans="1:5" ht="31.5">
      <c r="A39" s="11" t="s">
        <v>137</v>
      </c>
      <c r="B39" s="12" t="s">
        <v>34</v>
      </c>
      <c r="C39" s="13">
        <v>38794000</v>
      </c>
      <c r="D39" s="14">
        <f>SUM(D40:D43)</f>
        <v>41791.599999999999</v>
      </c>
      <c r="E39" s="9">
        <v>41791617.950000003</v>
      </c>
    </row>
    <row r="40" spans="1:5" ht="94.5">
      <c r="A40" s="15" t="s">
        <v>138</v>
      </c>
      <c r="B40" s="16" t="s">
        <v>35</v>
      </c>
      <c r="C40" s="17">
        <v>2340000</v>
      </c>
      <c r="D40" s="18">
        <v>2339.6999999999998</v>
      </c>
      <c r="E40" s="9">
        <v>2339686.69</v>
      </c>
    </row>
    <row r="41" spans="1:5" ht="47.25">
      <c r="A41" s="15" t="s">
        <v>139</v>
      </c>
      <c r="B41" s="16" t="s">
        <v>36</v>
      </c>
      <c r="C41" s="17">
        <v>30800000</v>
      </c>
      <c r="D41" s="18">
        <v>32950.800000000003</v>
      </c>
      <c r="E41" s="9">
        <v>32950833.359999999</v>
      </c>
    </row>
    <row r="42" spans="1:5" ht="60.75" customHeight="1">
      <c r="A42" s="15" t="s">
        <v>140</v>
      </c>
      <c r="B42" s="16" t="s">
        <v>37</v>
      </c>
      <c r="C42" s="17">
        <v>245000</v>
      </c>
      <c r="D42" s="18">
        <v>254.2</v>
      </c>
      <c r="E42" s="9">
        <v>254151.99</v>
      </c>
    </row>
    <row r="43" spans="1:5" ht="78" customHeight="1">
      <c r="A43" s="15" t="s">
        <v>141</v>
      </c>
      <c r="B43" s="16" t="s">
        <v>38</v>
      </c>
      <c r="C43" s="17">
        <v>5409000</v>
      </c>
      <c r="D43" s="18">
        <v>6246.9</v>
      </c>
      <c r="E43" s="9">
        <v>6246945.9100000001</v>
      </c>
    </row>
    <row r="44" spans="1:5" ht="15.75">
      <c r="A44" s="11" t="s">
        <v>142</v>
      </c>
      <c r="B44" s="12" t="s">
        <v>39</v>
      </c>
      <c r="C44" s="13">
        <v>3240000</v>
      </c>
      <c r="D44" s="14">
        <f>SUM(D45:D64)</f>
        <v>3316.5</v>
      </c>
      <c r="E44" s="9">
        <v>3316472.31</v>
      </c>
    </row>
    <row r="45" spans="1:5" ht="77.25" customHeight="1">
      <c r="A45" s="15" t="s">
        <v>167</v>
      </c>
      <c r="B45" s="16" t="s">
        <v>40</v>
      </c>
      <c r="C45" s="17"/>
      <c r="D45" s="18">
        <v>15.1</v>
      </c>
      <c r="E45" s="9">
        <v>15146.8</v>
      </c>
    </row>
    <row r="46" spans="1:5" ht="93" customHeight="1">
      <c r="A46" s="15" t="s">
        <v>166</v>
      </c>
      <c r="B46" s="16" t="s">
        <v>41</v>
      </c>
      <c r="C46" s="17"/>
      <c r="D46" s="18">
        <v>44.6</v>
      </c>
      <c r="E46" s="9">
        <v>44616.82</v>
      </c>
    </row>
    <row r="47" spans="1:5" ht="76.5" customHeight="1">
      <c r="A47" s="15" t="s">
        <v>165</v>
      </c>
      <c r="B47" s="16" t="s">
        <v>42</v>
      </c>
      <c r="C47" s="17"/>
      <c r="D47" s="18">
        <v>11</v>
      </c>
      <c r="E47" s="9">
        <v>11026.26</v>
      </c>
    </row>
    <row r="48" spans="1:5" ht="94.5" customHeight="1">
      <c r="A48" s="15" t="s">
        <v>164</v>
      </c>
      <c r="B48" s="16" t="s">
        <v>43</v>
      </c>
      <c r="C48" s="17"/>
      <c r="D48" s="18">
        <v>10.7</v>
      </c>
      <c r="E48" s="9">
        <v>10650</v>
      </c>
    </row>
    <row r="49" spans="1:5" ht="94.5" customHeight="1">
      <c r="A49" s="15" t="s">
        <v>163</v>
      </c>
      <c r="B49" s="16" t="s">
        <v>44</v>
      </c>
      <c r="C49" s="17"/>
      <c r="D49" s="18">
        <v>18.8</v>
      </c>
      <c r="E49" s="9">
        <v>18750</v>
      </c>
    </row>
    <row r="50" spans="1:5" ht="126">
      <c r="A50" s="15" t="s">
        <v>162</v>
      </c>
      <c r="B50" s="16" t="s">
        <v>45</v>
      </c>
      <c r="C50" s="17"/>
      <c r="D50" s="18">
        <v>19.7</v>
      </c>
      <c r="E50" s="9">
        <v>19742.96</v>
      </c>
    </row>
    <row r="51" spans="1:5" ht="94.5">
      <c r="A51" s="15" t="s">
        <v>161</v>
      </c>
      <c r="B51" s="16" t="s">
        <v>46</v>
      </c>
      <c r="C51" s="17"/>
      <c r="D51" s="18">
        <v>4.5</v>
      </c>
      <c r="E51" s="9">
        <v>4471.1099999999997</v>
      </c>
    </row>
    <row r="52" spans="1:5" ht="125.25" customHeight="1">
      <c r="A52" s="15" t="s">
        <v>160</v>
      </c>
      <c r="B52" s="16" t="s">
        <v>47</v>
      </c>
      <c r="C52" s="17"/>
      <c r="D52" s="18">
        <v>17.5</v>
      </c>
      <c r="E52" s="9">
        <v>17500</v>
      </c>
    </row>
    <row r="53" spans="1:5" ht="78" customHeight="1">
      <c r="A53" s="15" t="s">
        <v>159</v>
      </c>
      <c r="B53" s="16" t="s">
        <v>48</v>
      </c>
      <c r="C53" s="17"/>
      <c r="D53" s="18">
        <v>38.4</v>
      </c>
      <c r="E53" s="9">
        <v>38354.81</v>
      </c>
    </row>
    <row r="54" spans="1:5" ht="94.5" customHeight="1">
      <c r="A54" s="15" t="s">
        <v>158</v>
      </c>
      <c r="B54" s="16" t="s">
        <v>49</v>
      </c>
      <c r="C54" s="17">
        <v>60000</v>
      </c>
      <c r="D54" s="18">
        <v>65.2</v>
      </c>
      <c r="E54" s="9">
        <v>65151.88</v>
      </c>
    </row>
    <row r="55" spans="1:5" ht="78.75" customHeight="1">
      <c r="A55" s="15" t="s">
        <v>157</v>
      </c>
      <c r="B55" s="16" t="s">
        <v>50</v>
      </c>
      <c r="C55" s="17"/>
      <c r="D55" s="18">
        <v>1</v>
      </c>
      <c r="E55" s="9">
        <v>1000</v>
      </c>
    </row>
    <row r="56" spans="1:5" ht="46.5" customHeight="1">
      <c r="A56" s="15" t="s">
        <v>156</v>
      </c>
      <c r="B56" s="16" t="s">
        <v>51</v>
      </c>
      <c r="C56" s="17">
        <v>163500</v>
      </c>
      <c r="D56" s="18">
        <v>163.5</v>
      </c>
      <c r="E56" s="9">
        <v>163500.24</v>
      </c>
    </row>
    <row r="57" spans="1:5" ht="81" customHeight="1">
      <c r="A57" s="15" t="s">
        <v>155</v>
      </c>
      <c r="B57" s="16" t="s">
        <v>52</v>
      </c>
      <c r="C57" s="17">
        <v>1900</v>
      </c>
      <c r="D57" s="18">
        <v>1.9</v>
      </c>
      <c r="E57" s="9">
        <v>1893.46</v>
      </c>
    </row>
    <row r="58" spans="1:5" ht="79.5" customHeight="1">
      <c r="A58" s="15" t="s">
        <v>154</v>
      </c>
      <c r="B58" s="16" t="s">
        <v>53</v>
      </c>
      <c r="C58" s="17">
        <v>4000</v>
      </c>
      <c r="D58" s="18">
        <v>4.4000000000000004</v>
      </c>
      <c r="E58" s="9">
        <v>4352.25</v>
      </c>
    </row>
    <row r="59" spans="1:5" ht="47.25">
      <c r="A59" s="15" t="s">
        <v>153</v>
      </c>
      <c r="B59" s="16" t="s">
        <v>54</v>
      </c>
      <c r="C59" s="17">
        <v>49100</v>
      </c>
      <c r="D59" s="18">
        <v>49.1</v>
      </c>
      <c r="E59" s="9">
        <v>49100</v>
      </c>
    </row>
    <row r="60" spans="1:5" ht="61.5" customHeight="1">
      <c r="A60" s="15" t="s">
        <v>152</v>
      </c>
      <c r="B60" s="16" t="s">
        <v>55</v>
      </c>
      <c r="C60" s="17">
        <v>35000</v>
      </c>
      <c r="D60" s="18">
        <v>35</v>
      </c>
      <c r="E60" s="9">
        <v>35055.14</v>
      </c>
    </row>
    <row r="61" spans="1:5" ht="156" customHeight="1">
      <c r="A61" s="15" t="s">
        <v>151</v>
      </c>
      <c r="B61" s="16" t="s">
        <v>56</v>
      </c>
      <c r="C61" s="17">
        <v>110200</v>
      </c>
      <c r="D61" s="18">
        <v>110.2</v>
      </c>
      <c r="E61" s="9">
        <v>110223</v>
      </c>
    </row>
    <row r="62" spans="1:5" ht="63" customHeight="1">
      <c r="A62" s="15" t="s">
        <v>150</v>
      </c>
      <c r="B62" s="16" t="s">
        <v>57</v>
      </c>
      <c r="C62" s="17"/>
      <c r="D62" s="18">
        <v>-0.3</v>
      </c>
      <c r="E62" s="9">
        <v>-261.35000000000002</v>
      </c>
    </row>
    <row r="63" spans="1:5" ht="63" customHeight="1">
      <c r="A63" s="15" t="s">
        <v>149</v>
      </c>
      <c r="B63" s="16" t="s">
        <v>58</v>
      </c>
      <c r="C63" s="17"/>
      <c r="D63" s="18">
        <v>14</v>
      </c>
      <c r="E63" s="9">
        <v>14046.66</v>
      </c>
    </row>
    <row r="64" spans="1:5" ht="108.75" customHeight="1">
      <c r="A64" s="15" t="s">
        <v>148</v>
      </c>
      <c r="B64" s="16" t="s">
        <v>59</v>
      </c>
      <c r="C64" s="17">
        <v>2816300</v>
      </c>
      <c r="D64" s="18">
        <v>2692.2</v>
      </c>
      <c r="E64" s="9">
        <v>2692151.59</v>
      </c>
    </row>
    <row r="65" spans="1:5" ht="15.75">
      <c r="A65" s="11" t="s">
        <v>143</v>
      </c>
      <c r="B65" s="12" t="s">
        <v>60</v>
      </c>
      <c r="C65" s="13">
        <v>52994500</v>
      </c>
      <c r="D65" s="14">
        <f>SUM(D66:D69)</f>
        <v>53031.4</v>
      </c>
      <c r="E65" s="9">
        <v>53031424.270000003</v>
      </c>
    </row>
    <row r="66" spans="1:5" ht="31.5">
      <c r="A66" s="15" t="s">
        <v>147</v>
      </c>
      <c r="B66" s="16" t="s">
        <v>61</v>
      </c>
      <c r="C66" s="17"/>
      <c r="D66" s="18">
        <v>55.7</v>
      </c>
      <c r="E66" s="9">
        <v>55765.89</v>
      </c>
    </row>
    <row r="67" spans="1:5" ht="15.75" customHeight="1">
      <c r="A67" s="15" t="s">
        <v>146</v>
      </c>
      <c r="B67" s="16" t="s">
        <v>62</v>
      </c>
      <c r="C67" s="17">
        <v>134300</v>
      </c>
      <c r="D67" s="18">
        <v>134.30000000000001</v>
      </c>
      <c r="E67" s="9">
        <v>134318</v>
      </c>
    </row>
    <row r="68" spans="1:5" ht="31.5">
      <c r="A68" s="15" t="s">
        <v>145</v>
      </c>
      <c r="B68" s="16" t="s">
        <v>63</v>
      </c>
      <c r="C68" s="17">
        <v>45213900</v>
      </c>
      <c r="D68" s="18">
        <v>45246.400000000001</v>
      </c>
      <c r="E68" s="9">
        <v>45246369.039999999</v>
      </c>
    </row>
    <row r="69" spans="1:5" ht="31.5">
      <c r="A69" s="15" t="s">
        <v>144</v>
      </c>
      <c r="B69" s="16" t="s">
        <v>64</v>
      </c>
      <c r="C69" s="17">
        <v>7646300</v>
      </c>
      <c r="D69" s="18">
        <v>7595</v>
      </c>
      <c r="E69" s="9">
        <v>7594971.3399999999</v>
      </c>
    </row>
    <row r="70" spans="1:5" ht="15.75">
      <c r="A70" s="11" t="s">
        <v>168</v>
      </c>
      <c r="B70" s="12" t="s">
        <v>65</v>
      </c>
      <c r="C70" s="13">
        <v>3353595174.1799998</v>
      </c>
      <c r="D70" s="14">
        <f>SUM(D71:D126)</f>
        <v>2809379.4</v>
      </c>
      <c r="E70" s="9">
        <v>2809379411.1599998</v>
      </c>
    </row>
    <row r="71" spans="1:5" ht="47.25">
      <c r="A71" s="15" t="s">
        <v>185</v>
      </c>
      <c r="B71" s="16" t="s">
        <v>66</v>
      </c>
      <c r="C71" s="17">
        <v>23664000</v>
      </c>
      <c r="D71" s="18">
        <v>23664</v>
      </c>
      <c r="E71" s="9">
        <v>23664000</v>
      </c>
    </row>
    <row r="72" spans="1:5" ht="31.5">
      <c r="A72" s="15" t="s">
        <v>184</v>
      </c>
      <c r="B72" s="16" t="s">
        <v>67</v>
      </c>
      <c r="C72" s="17">
        <v>34257449.439999998</v>
      </c>
      <c r="D72" s="18">
        <v>34099.4</v>
      </c>
      <c r="E72" s="9">
        <v>34099389.939999998</v>
      </c>
    </row>
    <row r="73" spans="1:5" ht="15.75">
      <c r="A73" s="15" t="s">
        <v>183</v>
      </c>
      <c r="B73" s="16" t="s">
        <v>68</v>
      </c>
      <c r="C73" s="17">
        <v>850000</v>
      </c>
      <c r="D73" s="18">
        <v>850</v>
      </c>
      <c r="E73" s="9">
        <v>850000</v>
      </c>
    </row>
    <row r="74" spans="1:5" ht="47.25">
      <c r="A74" s="15" t="s">
        <v>182</v>
      </c>
      <c r="B74" s="16" t="s">
        <v>69</v>
      </c>
      <c r="C74" s="17">
        <v>481468564.94999999</v>
      </c>
      <c r="D74" s="18">
        <v>209984.6</v>
      </c>
      <c r="E74" s="9">
        <v>209984553.99000001</v>
      </c>
    </row>
    <row r="75" spans="1:5" ht="126">
      <c r="A75" s="15" t="s">
        <v>169</v>
      </c>
      <c r="B75" s="16" t="s">
        <v>70</v>
      </c>
      <c r="C75" s="17">
        <v>62272839</v>
      </c>
      <c r="D75" s="18">
        <v>58651</v>
      </c>
      <c r="E75" s="9">
        <v>58651050.119999997</v>
      </c>
    </row>
    <row r="76" spans="1:5" ht="94.5">
      <c r="A76" s="15" t="s">
        <v>181</v>
      </c>
      <c r="B76" s="16" t="s">
        <v>71</v>
      </c>
      <c r="C76" s="17">
        <v>1925991</v>
      </c>
      <c r="D76" s="18">
        <v>1813.9</v>
      </c>
      <c r="E76" s="9">
        <v>1813950</v>
      </c>
    </row>
    <row r="77" spans="1:5" ht="63">
      <c r="A77" s="15" t="s">
        <v>180</v>
      </c>
      <c r="B77" s="16" t="s">
        <v>72</v>
      </c>
      <c r="C77" s="17">
        <v>296176705</v>
      </c>
      <c r="D77" s="18">
        <v>293397.8</v>
      </c>
      <c r="E77" s="9">
        <v>293397759.07999998</v>
      </c>
    </row>
    <row r="78" spans="1:5" ht="63">
      <c r="A78" s="15" t="s">
        <v>170</v>
      </c>
      <c r="B78" s="16" t="s">
        <v>73</v>
      </c>
      <c r="C78" s="17">
        <v>13145000</v>
      </c>
      <c r="D78" s="18">
        <v>8831.5</v>
      </c>
      <c r="E78" s="9">
        <v>8831491.4800000004</v>
      </c>
    </row>
    <row r="79" spans="1:5" ht="63">
      <c r="A79" s="15" t="s">
        <v>171</v>
      </c>
      <c r="B79" s="16" t="s">
        <v>74</v>
      </c>
      <c r="C79" s="17">
        <v>2769100</v>
      </c>
      <c r="D79" s="18">
        <v>2769.1</v>
      </c>
      <c r="E79" s="9">
        <v>2769100</v>
      </c>
    </row>
    <row r="80" spans="1:5" ht="78.75">
      <c r="A80" s="15" t="s">
        <v>172</v>
      </c>
      <c r="B80" s="16" t="s">
        <v>75</v>
      </c>
      <c r="C80" s="17">
        <v>43332725.649999999</v>
      </c>
      <c r="D80" s="18">
        <v>32471.4</v>
      </c>
      <c r="E80" s="9">
        <v>32471443.539999999</v>
      </c>
    </row>
    <row r="81" spans="1:5" ht="47.25">
      <c r="A81" s="15" t="s">
        <v>173</v>
      </c>
      <c r="B81" s="16" t="s">
        <v>76</v>
      </c>
      <c r="C81" s="17">
        <v>12425555.560000001</v>
      </c>
      <c r="D81" s="18">
        <v>12425.6</v>
      </c>
      <c r="E81" s="9">
        <v>12425555.560000001</v>
      </c>
    </row>
    <row r="82" spans="1:5" ht="78.75">
      <c r="A82" s="15" t="s">
        <v>174</v>
      </c>
      <c r="B82" s="16" t="s">
        <v>77</v>
      </c>
      <c r="C82" s="17">
        <v>46698500</v>
      </c>
      <c r="D82" s="18">
        <v>42231.4</v>
      </c>
      <c r="E82" s="9">
        <v>42231351.969999999</v>
      </c>
    </row>
    <row r="83" spans="1:5" ht="63">
      <c r="A83" s="15" t="s">
        <v>179</v>
      </c>
      <c r="B83" s="16" t="s">
        <v>78</v>
      </c>
      <c r="C83" s="17">
        <v>405654228</v>
      </c>
      <c r="D83" s="18">
        <v>405654.2</v>
      </c>
      <c r="E83" s="9">
        <v>405654228</v>
      </c>
    </row>
    <row r="84" spans="1:5" ht="63">
      <c r="A84" s="15" t="s">
        <v>175</v>
      </c>
      <c r="B84" s="16" t="s">
        <v>79</v>
      </c>
      <c r="C84" s="17">
        <v>1500000</v>
      </c>
      <c r="D84" s="18">
        <v>1500</v>
      </c>
      <c r="E84" s="9">
        <v>1500000</v>
      </c>
    </row>
    <row r="85" spans="1:5" ht="47.25">
      <c r="A85" s="15" t="s">
        <v>176</v>
      </c>
      <c r="B85" s="16" t="s">
        <v>80</v>
      </c>
      <c r="C85" s="17">
        <v>2357586</v>
      </c>
      <c r="D85" s="18">
        <v>2357.6</v>
      </c>
      <c r="E85" s="9">
        <v>2357586</v>
      </c>
    </row>
    <row r="86" spans="1:5" ht="31.5">
      <c r="A86" s="15" t="s">
        <v>178</v>
      </c>
      <c r="B86" s="16" t="s">
        <v>81</v>
      </c>
      <c r="C86" s="17">
        <v>434822.08</v>
      </c>
      <c r="D86" s="18">
        <v>434.8</v>
      </c>
      <c r="E86" s="9">
        <v>434822.08</v>
      </c>
    </row>
    <row r="87" spans="1:5" ht="47.25">
      <c r="A87" s="15" t="s">
        <v>177</v>
      </c>
      <c r="B87" s="16" t="s">
        <v>82</v>
      </c>
      <c r="C87" s="17">
        <v>19894112.309999999</v>
      </c>
      <c r="D87" s="18">
        <v>19894.099999999999</v>
      </c>
      <c r="E87" s="9">
        <v>19894112.309999999</v>
      </c>
    </row>
    <row r="88" spans="1:5" ht="31.5">
      <c r="A88" s="15" t="s">
        <v>186</v>
      </c>
      <c r="B88" s="16" t="s">
        <v>83</v>
      </c>
      <c r="C88" s="17">
        <v>1600000</v>
      </c>
      <c r="D88" s="18">
        <v>1600</v>
      </c>
      <c r="E88" s="9">
        <v>1600000</v>
      </c>
    </row>
    <row r="89" spans="1:5" ht="31.5">
      <c r="A89" s="15" t="s">
        <v>187</v>
      </c>
      <c r="B89" s="16" t="s">
        <v>84</v>
      </c>
      <c r="C89" s="17">
        <v>1303950.6200000001</v>
      </c>
      <c r="D89" s="18">
        <v>1303.9000000000001</v>
      </c>
      <c r="E89" s="9">
        <v>1303950.6200000001</v>
      </c>
    </row>
    <row r="90" spans="1:5" ht="47.25">
      <c r="A90" s="15" t="s">
        <v>188</v>
      </c>
      <c r="B90" s="16" t="s">
        <v>85</v>
      </c>
      <c r="C90" s="17">
        <v>5799544.2999999998</v>
      </c>
      <c r="D90" s="18">
        <v>545.9</v>
      </c>
      <c r="E90" s="9">
        <v>545886</v>
      </c>
    </row>
    <row r="91" spans="1:5" ht="64.5" customHeight="1">
      <c r="A91" s="15" t="s">
        <v>189</v>
      </c>
      <c r="B91" s="16" t="s">
        <v>86</v>
      </c>
      <c r="C91" s="17">
        <v>41149920</v>
      </c>
      <c r="D91" s="18">
        <v>41149.9</v>
      </c>
      <c r="E91" s="9">
        <v>41149920</v>
      </c>
    </row>
    <row r="92" spans="1:5" ht="77.25" customHeight="1">
      <c r="A92" s="15" t="s">
        <v>229</v>
      </c>
      <c r="B92" s="16" t="s">
        <v>230</v>
      </c>
      <c r="C92" s="17">
        <v>9943300</v>
      </c>
      <c r="D92" s="18">
        <v>350.4</v>
      </c>
      <c r="E92" s="9"/>
    </row>
    <row r="93" spans="1:5" ht="47.25">
      <c r="A93" s="15" t="s">
        <v>231</v>
      </c>
      <c r="B93" s="16" t="s">
        <v>245</v>
      </c>
      <c r="C93" s="17">
        <v>11174000</v>
      </c>
      <c r="D93" s="18">
        <v>5231.3999999999996</v>
      </c>
      <c r="E93" s="9"/>
    </row>
    <row r="94" spans="1:5" ht="63">
      <c r="A94" s="15" t="s">
        <v>232</v>
      </c>
      <c r="B94" s="16" t="s">
        <v>246</v>
      </c>
      <c r="C94" s="17">
        <v>16764300</v>
      </c>
      <c r="D94" s="18">
        <v>16764.3</v>
      </c>
      <c r="E94" s="9"/>
    </row>
    <row r="95" spans="1:5" ht="126">
      <c r="A95" s="15" t="s">
        <v>233</v>
      </c>
      <c r="B95" s="16" t="s">
        <v>247</v>
      </c>
      <c r="C95" s="17">
        <v>415900</v>
      </c>
      <c r="D95" s="18">
        <v>220</v>
      </c>
      <c r="E95" s="9"/>
    </row>
    <row r="96" spans="1:5" ht="63">
      <c r="A96" s="15" t="s">
        <v>234</v>
      </c>
      <c r="B96" s="16" t="s">
        <v>235</v>
      </c>
      <c r="C96" s="17">
        <v>10401900</v>
      </c>
      <c r="D96" s="18">
        <v>10401.9</v>
      </c>
      <c r="E96" s="9"/>
    </row>
    <row r="97" spans="1:5" ht="47.25">
      <c r="A97" s="15" t="s">
        <v>236</v>
      </c>
      <c r="B97" s="16" t="s">
        <v>237</v>
      </c>
      <c r="C97" s="17">
        <v>54280000</v>
      </c>
      <c r="D97" s="18">
        <v>25000</v>
      </c>
      <c r="E97" s="9"/>
    </row>
    <row r="98" spans="1:5" ht="47.25">
      <c r="A98" s="15" t="s">
        <v>238</v>
      </c>
      <c r="B98" s="16" t="s">
        <v>239</v>
      </c>
      <c r="C98" s="17">
        <f>162300+517988</f>
        <v>680288</v>
      </c>
      <c r="D98" s="18">
        <v>554.4</v>
      </c>
      <c r="E98" s="9"/>
    </row>
    <row r="99" spans="1:5" ht="47.25">
      <c r="A99" s="15" t="s">
        <v>240</v>
      </c>
      <c r="B99" s="16" t="s">
        <v>241</v>
      </c>
      <c r="C99" s="17">
        <f>8529200+1035894.29</f>
        <v>9565094.2899999991</v>
      </c>
      <c r="D99" s="18">
        <v>8876.7999999999993</v>
      </c>
      <c r="E99" s="9"/>
    </row>
    <row r="100" spans="1:5" ht="47.25">
      <c r="A100" s="15" t="s">
        <v>242</v>
      </c>
      <c r="B100" s="16" t="s">
        <v>243</v>
      </c>
      <c r="C100" s="17">
        <f>11627800+7450400</f>
        <v>19078200</v>
      </c>
      <c r="D100" s="18">
        <v>17084.8</v>
      </c>
      <c r="E100" s="9"/>
    </row>
    <row r="101" spans="1:5" ht="47.25">
      <c r="A101" s="15" t="s">
        <v>244</v>
      </c>
      <c r="B101" s="16" t="s">
        <v>248</v>
      </c>
      <c r="C101" s="17">
        <v>15000</v>
      </c>
      <c r="D101" s="18">
        <v>15</v>
      </c>
      <c r="E101" s="9"/>
    </row>
    <row r="102" spans="1:5" ht="126">
      <c r="A102" s="25" t="s">
        <v>205</v>
      </c>
      <c r="B102" s="28" t="s">
        <v>217</v>
      </c>
      <c r="C102" s="17">
        <v>644767800</v>
      </c>
      <c r="D102" s="37">
        <v>633562.49999999988</v>
      </c>
      <c r="E102" s="9"/>
    </row>
    <row r="103" spans="1:5" ht="78.75">
      <c r="A103" s="25" t="s">
        <v>206</v>
      </c>
      <c r="B103" s="28" t="s">
        <v>218</v>
      </c>
      <c r="C103" s="17">
        <v>388209900</v>
      </c>
      <c r="D103" s="37">
        <v>381264.69999999995</v>
      </c>
      <c r="E103" s="9"/>
    </row>
    <row r="104" spans="1:5" ht="78.75">
      <c r="A104" s="25" t="s">
        <v>215</v>
      </c>
      <c r="B104" s="29" t="s">
        <v>219</v>
      </c>
      <c r="C104" s="17">
        <v>13564500</v>
      </c>
      <c r="D104" s="37">
        <v>13564.5</v>
      </c>
      <c r="E104" s="9"/>
    </row>
    <row r="105" spans="1:5" ht="47.25">
      <c r="A105" s="25" t="s">
        <v>216</v>
      </c>
      <c r="B105" s="30" t="s">
        <v>220</v>
      </c>
      <c r="C105" s="17">
        <v>1346200</v>
      </c>
      <c r="D105" s="37">
        <v>1260.5999999999999</v>
      </c>
      <c r="E105" s="9"/>
    </row>
    <row r="106" spans="1:5" ht="31.5">
      <c r="A106" s="24" t="s">
        <v>207</v>
      </c>
      <c r="B106" s="31" t="s">
        <v>224</v>
      </c>
      <c r="C106" s="17">
        <v>1169600</v>
      </c>
      <c r="D106" s="37">
        <v>1169.5999999999999</v>
      </c>
      <c r="E106" s="9"/>
    </row>
    <row r="107" spans="1:5" ht="63">
      <c r="A107" s="26" t="s">
        <v>208</v>
      </c>
      <c r="B107" s="32" t="s">
        <v>225</v>
      </c>
      <c r="C107" s="17">
        <v>110100</v>
      </c>
      <c r="D107" s="37">
        <v>53.8</v>
      </c>
      <c r="E107" s="9"/>
    </row>
    <row r="108" spans="1:5" ht="63">
      <c r="A108" s="24" t="s">
        <v>209</v>
      </c>
      <c r="B108" s="31" t="s">
        <v>221</v>
      </c>
      <c r="C108" s="17">
        <v>27000</v>
      </c>
      <c r="D108" s="37">
        <v>27</v>
      </c>
      <c r="E108" s="9"/>
    </row>
    <row r="109" spans="1:5" ht="126" customHeight="1">
      <c r="A109" s="24" t="s">
        <v>210</v>
      </c>
      <c r="B109" s="33" t="s">
        <v>226</v>
      </c>
      <c r="C109" s="17">
        <v>223300</v>
      </c>
      <c r="D109" s="37">
        <v>223.3</v>
      </c>
      <c r="E109" s="9"/>
    </row>
    <row r="110" spans="1:5" ht="126">
      <c r="A110" s="24" t="s">
        <v>211</v>
      </c>
      <c r="B110" s="34" t="s">
        <v>227</v>
      </c>
      <c r="C110" s="17">
        <v>99600</v>
      </c>
      <c r="D110" s="37">
        <v>99.6</v>
      </c>
      <c r="E110" s="9"/>
    </row>
    <row r="111" spans="1:5" ht="47.25">
      <c r="A111" s="24" t="s">
        <v>212</v>
      </c>
      <c r="B111" s="31" t="s">
        <v>228</v>
      </c>
      <c r="C111" s="17">
        <v>1149698.7</v>
      </c>
      <c r="D111" s="37">
        <v>1144.4000000000001</v>
      </c>
      <c r="E111" s="9"/>
    </row>
    <row r="112" spans="1:5" ht="124.5" customHeight="1">
      <c r="A112" s="27" t="s">
        <v>213</v>
      </c>
      <c r="B112" s="35" t="s">
        <v>222</v>
      </c>
      <c r="C112" s="17">
        <v>666400</v>
      </c>
      <c r="D112" s="37">
        <v>600.4</v>
      </c>
      <c r="E112" s="9"/>
    </row>
    <row r="113" spans="1:5" ht="95.25" customHeight="1">
      <c r="A113" s="27" t="s">
        <v>214</v>
      </c>
      <c r="B113" s="36" t="s">
        <v>223</v>
      </c>
      <c r="C113" s="17">
        <v>1964900</v>
      </c>
      <c r="D113" s="37">
        <v>1637.7000000000003</v>
      </c>
      <c r="E113" s="9"/>
    </row>
    <row r="114" spans="1:5" ht="78.75" customHeight="1">
      <c r="A114" s="15" t="s">
        <v>190</v>
      </c>
      <c r="B114" s="16" t="s">
        <v>87</v>
      </c>
      <c r="C114" s="17">
        <v>1536593.32</v>
      </c>
      <c r="D114" s="18">
        <v>1536.6</v>
      </c>
      <c r="E114" s="9">
        <v>1536593.32</v>
      </c>
    </row>
    <row r="115" spans="1:5" ht="63">
      <c r="A115" s="15" t="s">
        <v>191</v>
      </c>
      <c r="B115" s="16" t="s">
        <v>88</v>
      </c>
      <c r="C115" s="17">
        <v>4041900</v>
      </c>
      <c r="D115" s="18">
        <v>4041.9</v>
      </c>
      <c r="E115" s="9">
        <v>4041900</v>
      </c>
    </row>
    <row r="116" spans="1:5" ht="63">
      <c r="A116" s="15" t="s">
        <v>192</v>
      </c>
      <c r="B116" s="16" t="s">
        <v>89</v>
      </c>
      <c r="C116" s="17">
        <v>240000</v>
      </c>
      <c r="D116" s="18">
        <v>205</v>
      </c>
      <c r="E116" s="9">
        <v>204960</v>
      </c>
    </row>
    <row r="117" spans="1:5" ht="47.25">
      <c r="A117" s="15" t="s">
        <v>193</v>
      </c>
      <c r="B117" s="16" t="s">
        <v>90</v>
      </c>
      <c r="C117" s="17">
        <v>2553100</v>
      </c>
      <c r="D117" s="18">
        <v>2553.1</v>
      </c>
      <c r="E117" s="9">
        <v>2553100</v>
      </c>
    </row>
    <row r="118" spans="1:5" ht="78.75">
      <c r="A118" s="15" t="s">
        <v>194</v>
      </c>
      <c r="B118" s="16" t="s">
        <v>91</v>
      </c>
      <c r="C118" s="17">
        <v>48313200</v>
      </c>
      <c r="D118" s="18">
        <v>48226.1</v>
      </c>
      <c r="E118" s="9">
        <v>48226086.399999999</v>
      </c>
    </row>
    <row r="119" spans="1:5" ht="62.25" customHeight="1">
      <c r="A119" s="15" t="s">
        <v>195</v>
      </c>
      <c r="B119" s="16" t="s">
        <v>92</v>
      </c>
      <c r="C119" s="17">
        <v>250913780</v>
      </c>
      <c r="D119" s="18">
        <v>113025.7</v>
      </c>
      <c r="E119" s="9">
        <v>113025683.51000001</v>
      </c>
    </row>
    <row r="120" spans="1:5" ht="78.75">
      <c r="A120" s="15" t="s">
        <v>196</v>
      </c>
      <c r="B120" s="16" t="s">
        <v>93</v>
      </c>
      <c r="C120" s="17">
        <v>14249979.08</v>
      </c>
      <c r="D120" s="18">
        <v>14250</v>
      </c>
      <c r="E120" s="9">
        <v>14249979.08</v>
      </c>
    </row>
    <row r="121" spans="1:5" ht="31.5">
      <c r="A121" s="15" t="s">
        <v>197</v>
      </c>
      <c r="B121" s="16" t="s">
        <v>94</v>
      </c>
      <c r="C121" s="17">
        <v>323288153.16000003</v>
      </c>
      <c r="D121" s="18">
        <v>316515.90000000002</v>
      </c>
      <c r="E121" s="9">
        <v>316515895.60000002</v>
      </c>
    </row>
    <row r="122" spans="1:5" ht="31.5">
      <c r="A122" s="15" t="s">
        <v>198</v>
      </c>
      <c r="B122" s="16" t="s">
        <v>95</v>
      </c>
      <c r="C122" s="17">
        <v>24160893.719999999</v>
      </c>
      <c r="D122" s="18">
        <v>24160.9</v>
      </c>
      <c r="E122" s="9">
        <v>24160893.719999999</v>
      </c>
    </row>
    <row r="123" spans="1:5" ht="47.25">
      <c r="A123" s="15" t="s">
        <v>199</v>
      </c>
      <c r="B123" s="16" t="s">
        <v>96</v>
      </c>
      <c r="C123" s="17"/>
      <c r="D123" s="18">
        <v>157.80000000000001</v>
      </c>
      <c r="E123" s="9">
        <v>157818.4</v>
      </c>
    </row>
    <row r="124" spans="1:5" ht="47.25">
      <c r="A124" s="15" t="s">
        <v>200</v>
      </c>
      <c r="B124" s="16" t="s">
        <v>97</v>
      </c>
      <c r="C124" s="17"/>
      <c r="D124" s="18">
        <v>22.2</v>
      </c>
      <c r="E124" s="9">
        <v>22200</v>
      </c>
    </row>
    <row r="125" spans="1:5" ht="78.75">
      <c r="A125" s="15" t="s">
        <v>201</v>
      </c>
      <c r="B125" s="16" t="s">
        <v>98</v>
      </c>
      <c r="C125" s="17"/>
      <c r="D125" s="18">
        <v>-42.4</v>
      </c>
      <c r="E125" s="9">
        <v>-42400</v>
      </c>
    </row>
    <row r="126" spans="1:5" ht="48.75" customHeight="1">
      <c r="A126" s="15" t="s">
        <v>202</v>
      </c>
      <c r="B126" s="16" t="s">
        <v>99</v>
      </c>
      <c r="C126" s="17"/>
      <c r="D126" s="18">
        <v>-30010.6</v>
      </c>
      <c r="E126" s="9">
        <v>-30010554.350000001</v>
      </c>
    </row>
    <row r="127" spans="1:5" ht="17.25" customHeight="1">
      <c r="A127" s="23"/>
      <c r="B127" s="38" t="s">
        <v>100</v>
      </c>
      <c r="C127" s="39">
        <v>4628871674.1800003</v>
      </c>
      <c r="D127" s="40">
        <f>D6+D70</f>
        <v>4104506.8</v>
      </c>
      <c r="E127" s="9">
        <v>4104506805.4099998</v>
      </c>
    </row>
    <row r="128" spans="1:5" ht="12.95" customHeight="1">
      <c r="A128" s="5"/>
      <c r="B128" s="5"/>
      <c r="C128" s="6"/>
      <c r="D128" s="6"/>
      <c r="E128" s="3"/>
    </row>
  </sheetData>
  <autoFilter ref="A5:E127"/>
  <mergeCells count="2">
    <mergeCell ref="A3:D3"/>
    <mergeCell ref="A1:C2"/>
  </mergeCells>
  <pageMargins left="1.3779527559055118" right="0.59055118110236227" top="0.59055118110236227" bottom="0.39370078740157483" header="0" footer="0"/>
  <pageSetup paperSize="9" scale="70" fitToHeight="7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F67D8AE-1961-43A2-B80B-5B0889E3DA6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Bud1</dc:creator>
  <cp:lastModifiedBy>Buh2</cp:lastModifiedBy>
  <cp:lastPrinted>2023-02-16T04:01:15Z</cp:lastPrinted>
  <dcterms:created xsi:type="dcterms:W3CDTF">2023-02-13T07:14:11Z</dcterms:created>
  <dcterms:modified xsi:type="dcterms:W3CDTF">2023-02-16T04:25:23Z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282_Орг=130080_Ф=0503317M_Период=декабрь 2022 года.xlsx</vt:lpwstr>
  </property>
  <property fmtid="{D5CDD505-2E9C-101B-9397-08002B2CF9AE}" pid="3" name="Название отчета">
    <vt:lpwstr>282_Орг=130080_Ф=0503317M_Период=декабрь 2022 года.xlsx</vt:lpwstr>
  </property>
  <property fmtid="{D5CDD505-2E9C-101B-9397-08002B2CF9AE}" pid="4" name="Версия клиента">
    <vt:lpwstr>20.2.0.36680 (.NET Core)</vt:lpwstr>
  </property>
  <property fmtid="{D5CDD505-2E9C-101B-9397-08002B2CF9AE}" pid="5" name="Версия базы">
    <vt:lpwstr>20.2.0.8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192.168.99.221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kr13016_4</vt:lpwstr>
  </property>
  <property fmtid="{D5CDD505-2E9C-101B-9397-08002B2CF9AE}" pid="10" name="Шаблон">
    <vt:lpwstr>0503317G_20220101_1.xlt</vt:lpwstr>
  </property>
  <property fmtid="{D5CDD505-2E9C-101B-9397-08002B2CF9AE}" pid="11" name="Локальная база">
    <vt:lpwstr>используется</vt:lpwstr>
  </property>
</Properties>
</file>