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3895" windowHeight="12525"/>
  </bookViews>
  <sheets>
    <sheet name="Лист1 (2)" sheetId="2" r:id="rId1"/>
  </sheets>
  <definedNames>
    <definedName name="_xlnm._FilterDatabase" localSheetId="0" hidden="1">'Лист1 (2)'!$A$13:$I$713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100" i="2"/>
  <c r="E100"/>
  <c r="F358"/>
  <c r="E361"/>
  <c r="F17"/>
  <c r="F16" s="1"/>
  <c r="F15" s="1"/>
  <c r="E17"/>
  <c r="E16" s="1"/>
  <c r="E15" s="1"/>
  <c r="F22"/>
  <c r="F21" s="1"/>
  <c r="F20" s="1"/>
  <c r="E22"/>
  <c r="E21" s="1"/>
  <c r="E20" s="1"/>
  <c r="F29"/>
  <c r="F28" s="1"/>
  <c r="F27" s="1"/>
  <c r="E29" l="1"/>
  <c r="E28" s="1"/>
  <c r="E27" s="1"/>
  <c r="F33"/>
  <c r="F32" s="1"/>
  <c r="F26" s="1"/>
  <c r="E33"/>
  <c r="E32" s="1"/>
  <c r="F39"/>
  <c r="E39"/>
  <c r="F47"/>
  <c r="E47"/>
  <c r="F58"/>
  <c r="E58"/>
  <c r="F62"/>
  <c r="F61" s="1"/>
  <c r="F60" s="1"/>
  <c r="E62"/>
  <c r="E61" s="1"/>
  <c r="E60" s="1"/>
  <c r="F67"/>
  <c r="F66" s="1"/>
  <c r="F65" s="1"/>
  <c r="E67"/>
  <c r="E66" s="1"/>
  <c r="E65" s="1"/>
  <c r="F73"/>
  <c r="F72" s="1"/>
  <c r="E73"/>
  <c r="E72" s="1"/>
  <c r="F81"/>
  <c r="F80" s="1"/>
  <c r="F79" s="1"/>
  <c r="F78" s="1"/>
  <c r="E81"/>
  <c r="E80" s="1"/>
  <c r="E79" s="1"/>
  <c r="E78" s="1"/>
  <c r="F87"/>
  <c r="F86" s="1"/>
  <c r="F85" s="1"/>
  <c r="F84" s="1"/>
  <c r="E87"/>
  <c r="E86" s="1"/>
  <c r="E85" s="1"/>
  <c r="E84" s="1"/>
  <c r="F91"/>
  <c r="F90" s="1"/>
  <c r="E91"/>
  <c r="E90" s="1"/>
  <c r="F98"/>
  <c r="F97" s="1"/>
  <c r="E98"/>
  <c r="E97" s="1"/>
  <c r="F102"/>
  <c r="F101" s="1"/>
  <c r="E102"/>
  <c r="E101" s="1"/>
  <c r="F109"/>
  <c r="F108" s="1"/>
  <c r="E109"/>
  <c r="E108" s="1"/>
  <c r="F113"/>
  <c r="F112" s="1"/>
  <c r="F111" s="1"/>
  <c r="E113"/>
  <c r="E112" s="1"/>
  <c r="E111" s="1"/>
  <c r="F118"/>
  <c r="F117" s="1"/>
  <c r="E118"/>
  <c r="E117" s="1"/>
  <c r="F121"/>
  <c r="F120" s="1"/>
  <c r="E121"/>
  <c r="E120" s="1"/>
  <c r="F124"/>
  <c r="F123" s="1"/>
  <c r="E124"/>
  <c r="E123" s="1"/>
  <c r="F131"/>
  <c r="E131"/>
  <c r="F136"/>
  <c r="F135" s="1"/>
  <c r="F134" s="1"/>
  <c r="E136"/>
  <c r="E135" s="1"/>
  <c r="E134" s="1"/>
  <c r="F140"/>
  <c r="F139" s="1"/>
  <c r="F138" s="1"/>
  <c r="E140"/>
  <c r="E139" s="1"/>
  <c r="E138" s="1"/>
  <c r="F145"/>
  <c r="F144" s="1"/>
  <c r="F143" s="1"/>
  <c r="F142" s="1"/>
  <c r="E145"/>
  <c r="E144" s="1"/>
  <c r="E143" s="1"/>
  <c r="E142" s="1"/>
  <c r="F154"/>
  <c r="F153" s="1"/>
  <c r="F152" s="1"/>
  <c r="F151" s="1"/>
  <c r="E154"/>
  <c r="E153" s="1"/>
  <c r="E152" s="1"/>
  <c r="E151" s="1"/>
  <c r="F159"/>
  <c r="F158" s="1"/>
  <c r="F157" s="1"/>
  <c r="E159"/>
  <c r="E158" s="1"/>
  <c r="E157" s="1"/>
  <c r="F170"/>
  <c r="E170"/>
  <c r="F183"/>
  <c r="F182" s="1"/>
  <c r="F181" s="1"/>
  <c r="E183"/>
  <c r="E182" s="1"/>
  <c r="E181" s="1"/>
  <c r="F188"/>
  <c r="F187" s="1"/>
  <c r="F186" s="1"/>
  <c r="E188"/>
  <c r="E187" s="1"/>
  <c r="E186" s="1"/>
  <c r="F195"/>
  <c r="F194" s="1"/>
  <c r="F193" s="1"/>
  <c r="F192" s="1"/>
  <c r="F191" s="1"/>
  <c r="E195"/>
  <c r="E194" s="1"/>
  <c r="E193" s="1"/>
  <c r="E192" s="1"/>
  <c r="E191" s="1"/>
  <c r="F201"/>
  <c r="E201"/>
  <c r="F203"/>
  <c r="E203"/>
  <c r="F209"/>
  <c r="F208" s="1"/>
  <c r="F207" s="1"/>
  <c r="F206" s="1"/>
  <c r="F205" s="1"/>
  <c r="E209"/>
  <c r="E208" s="1"/>
  <c r="E207" s="1"/>
  <c r="E206" s="1"/>
  <c r="E205" s="1"/>
  <c r="F215"/>
  <c r="F214" s="1"/>
  <c r="E215"/>
  <c r="E214" s="1"/>
  <c r="F218"/>
  <c r="F217" s="1"/>
  <c r="E218"/>
  <c r="E217" s="1"/>
  <c r="F221"/>
  <c r="F220" s="1"/>
  <c r="E221"/>
  <c r="E220" s="1"/>
  <c r="F224"/>
  <c r="F223" s="1"/>
  <c r="E224"/>
  <c r="E223" s="1"/>
  <c r="F228"/>
  <c r="F227" s="1"/>
  <c r="F226" s="1"/>
  <c r="E228"/>
  <c r="E227" s="1"/>
  <c r="E226" s="1"/>
  <c r="F234"/>
  <c r="E234"/>
  <c r="F242"/>
  <c r="E242"/>
  <c r="F245"/>
  <c r="F244" s="1"/>
  <c r="E245"/>
  <c r="E244" s="1"/>
  <c r="F252"/>
  <c r="F251" s="1"/>
  <c r="F250" s="1"/>
  <c r="E252"/>
  <c r="E251" s="1"/>
  <c r="E250" s="1"/>
  <c r="F256"/>
  <c r="E257"/>
  <c r="E256" s="1"/>
  <c r="F260"/>
  <c r="F259" s="1"/>
  <c r="F255" s="1"/>
  <c r="F254" s="1"/>
  <c r="E260"/>
  <c r="E259" s="1"/>
  <c r="F267"/>
  <c r="F266" s="1"/>
  <c r="E267"/>
  <c r="F273"/>
  <c r="E273"/>
  <c r="F276"/>
  <c r="F275" s="1"/>
  <c r="E276"/>
  <c r="E275" s="1"/>
  <c r="F282"/>
  <c r="E282"/>
  <c r="F284"/>
  <c r="E284"/>
  <c r="F286"/>
  <c r="E286"/>
  <c r="F289"/>
  <c r="E289"/>
  <c r="F292"/>
  <c r="F291" s="1"/>
  <c r="E292"/>
  <c r="E291" s="1"/>
  <c r="F295"/>
  <c r="F294" s="1"/>
  <c r="E295"/>
  <c r="E294" s="1"/>
  <c r="F299"/>
  <c r="F298" s="1"/>
  <c r="F297" s="1"/>
  <c r="E299"/>
  <c r="E298" s="1"/>
  <c r="E297" s="1"/>
  <c r="F305"/>
  <c r="F304" s="1"/>
  <c r="F303" s="1"/>
  <c r="E305"/>
  <c r="E304" s="1"/>
  <c r="E303" s="1"/>
  <c r="F309"/>
  <c r="F308" s="1"/>
  <c r="F307" s="1"/>
  <c r="E309"/>
  <c r="E308" s="1"/>
  <c r="E307" s="1"/>
  <c r="F314"/>
  <c r="E314"/>
  <c r="F316"/>
  <c r="E316"/>
  <c r="F322"/>
  <c r="E322"/>
  <c r="F325"/>
  <c r="E325"/>
  <c r="F327"/>
  <c r="F324" s="1"/>
  <c r="E327"/>
  <c r="F332"/>
  <c r="E332"/>
  <c r="F334"/>
  <c r="E334"/>
  <c r="F340"/>
  <c r="F339" s="1"/>
  <c r="F338" s="1"/>
  <c r="F337" s="1"/>
  <c r="F336" s="1"/>
  <c r="E340"/>
  <c r="E339" s="1"/>
  <c r="E338" s="1"/>
  <c r="E337" s="1"/>
  <c r="E336" s="1"/>
  <c r="F349"/>
  <c r="E349"/>
  <c r="F351"/>
  <c r="F348" s="1"/>
  <c r="F347" s="1"/>
  <c r="F346" s="1"/>
  <c r="F345" s="1"/>
  <c r="F344" s="1"/>
  <c r="E351"/>
  <c r="E358"/>
  <c r="F366"/>
  <c r="F365" s="1"/>
  <c r="F364" s="1"/>
  <c r="E366"/>
  <c r="E365" s="1"/>
  <c r="E364" s="1"/>
  <c r="F370"/>
  <c r="E370"/>
  <c r="F376"/>
  <c r="E376"/>
  <c r="F378"/>
  <c r="E378"/>
  <c r="F384"/>
  <c r="E384"/>
  <c r="F387"/>
  <c r="E387"/>
  <c r="F391"/>
  <c r="F390" s="1"/>
  <c r="E391"/>
  <c r="E390" s="1"/>
  <c r="F396"/>
  <c r="F395" s="1"/>
  <c r="F394" s="1"/>
  <c r="E396"/>
  <c r="E395" s="1"/>
  <c r="E394" s="1"/>
  <c r="F400"/>
  <c r="E400"/>
  <c r="F402"/>
  <c r="E402"/>
  <c r="F406"/>
  <c r="E406"/>
  <c r="F408"/>
  <c r="E408"/>
  <c r="F410"/>
  <c r="E410"/>
  <c r="F412"/>
  <c r="E412"/>
  <c r="F415"/>
  <c r="F414" s="1"/>
  <c r="E415"/>
  <c r="E414" s="1"/>
  <c r="F419"/>
  <c r="E419"/>
  <c r="F422"/>
  <c r="E422"/>
  <c r="F425"/>
  <c r="E425"/>
  <c r="F432"/>
  <c r="E432"/>
  <c r="F434"/>
  <c r="E434"/>
  <c r="F436"/>
  <c r="E436"/>
  <c r="F440"/>
  <c r="F439" s="1"/>
  <c r="F438" s="1"/>
  <c r="E440"/>
  <c r="E439" s="1"/>
  <c r="E438" s="1"/>
  <c r="F444"/>
  <c r="F443" s="1"/>
  <c r="F442" s="1"/>
  <c r="E444"/>
  <c r="E443" s="1"/>
  <c r="E442" s="1"/>
  <c r="F450"/>
  <c r="F449" s="1"/>
  <c r="F448" s="1"/>
  <c r="F447" s="1"/>
  <c r="F446" s="1"/>
  <c r="E450"/>
  <c r="E449" s="1"/>
  <c r="E448" s="1"/>
  <c r="E447" s="1"/>
  <c r="E446" s="1"/>
  <c r="F456"/>
  <c r="F455" s="1"/>
  <c r="F454" s="1"/>
  <c r="F453" s="1"/>
  <c r="E456"/>
  <c r="E455" s="1"/>
  <c r="E454" s="1"/>
  <c r="E453" s="1"/>
  <c r="F462"/>
  <c r="F461" s="1"/>
  <c r="E462"/>
  <c r="E461" s="1"/>
  <c r="F465"/>
  <c r="F464" s="1"/>
  <c r="E465"/>
  <c r="E464" s="1"/>
  <c r="F471"/>
  <c r="E471"/>
  <c r="F474"/>
  <c r="E474"/>
  <c r="F478"/>
  <c r="F477" s="1"/>
  <c r="E478"/>
  <c r="E477" s="1"/>
  <c r="F482"/>
  <c r="F481" s="1"/>
  <c r="E482"/>
  <c r="E481" s="1"/>
  <c r="F485"/>
  <c r="F484" s="1"/>
  <c r="E485"/>
  <c r="E484" s="1"/>
  <c r="F489"/>
  <c r="E489"/>
  <c r="F494"/>
  <c r="E494"/>
  <c r="F497"/>
  <c r="F496" s="1"/>
  <c r="E497"/>
  <c r="E496" s="1"/>
  <c r="F500"/>
  <c r="E500"/>
  <c r="F502"/>
  <c r="E502"/>
  <c r="F507"/>
  <c r="F506" s="1"/>
  <c r="E507"/>
  <c r="E506" s="1"/>
  <c r="F510"/>
  <c r="F509" s="1"/>
  <c r="E510"/>
  <c r="E509" s="1"/>
  <c r="F515"/>
  <c r="F514" s="1"/>
  <c r="F513" s="1"/>
  <c r="F512" s="1"/>
  <c r="E515"/>
  <c r="E514" s="1"/>
  <c r="E513" s="1"/>
  <c r="E512" s="1"/>
  <c r="F519"/>
  <c r="F518" s="1"/>
  <c r="F517" s="1"/>
  <c r="E519"/>
  <c r="E518" s="1"/>
  <c r="E517" s="1"/>
  <c r="F524"/>
  <c r="F523" s="1"/>
  <c r="F522" s="1"/>
  <c r="F521" s="1"/>
  <c r="E524"/>
  <c r="E523" s="1"/>
  <c r="E522" s="1"/>
  <c r="E521" s="1"/>
  <c r="F529"/>
  <c r="F528" s="1"/>
  <c r="E529"/>
  <c r="E528" s="1"/>
  <c r="F532"/>
  <c r="F531" s="1"/>
  <c r="E532"/>
  <c r="E531" s="1"/>
  <c r="F538"/>
  <c r="F537" s="1"/>
  <c r="E538"/>
  <c r="E537" s="1"/>
  <c r="F541"/>
  <c r="E541"/>
  <c r="F543"/>
  <c r="E543"/>
  <c r="F547"/>
  <c r="E547"/>
  <c r="F549"/>
  <c r="E549"/>
  <c r="F552"/>
  <c r="F551" s="1"/>
  <c r="E552"/>
  <c r="E551" s="1"/>
  <c r="F557"/>
  <c r="E557"/>
  <c r="F562"/>
  <c r="E562"/>
  <c r="F564"/>
  <c r="E564"/>
  <c r="F568"/>
  <c r="F567" s="1"/>
  <c r="E568"/>
  <c r="E567" s="1"/>
  <c r="F571"/>
  <c r="F570" s="1"/>
  <c r="E571"/>
  <c r="E570" s="1"/>
  <c r="F576"/>
  <c r="F575" s="1"/>
  <c r="F574" s="1"/>
  <c r="F573" s="1"/>
  <c r="E576"/>
  <c r="E575" s="1"/>
  <c r="E574" s="1"/>
  <c r="E573" s="1"/>
  <c r="F580"/>
  <c r="F579" s="1"/>
  <c r="E580"/>
  <c r="E579" s="1"/>
  <c r="F583"/>
  <c r="F582" s="1"/>
  <c r="E583"/>
  <c r="E582" s="1"/>
  <c r="F588"/>
  <c r="F587" s="1"/>
  <c r="F586" s="1"/>
  <c r="F585" s="1"/>
  <c r="E588"/>
  <c r="E587" s="1"/>
  <c r="E586" s="1"/>
  <c r="E585" s="1"/>
  <c r="F593"/>
  <c r="F592" s="1"/>
  <c r="E593"/>
  <c r="E592" s="1"/>
  <c r="F596"/>
  <c r="E596"/>
  <c r="F600"/>
  <c r="F595" s="1"/>
  <c r="E600"/>
  <c r="F605"/>
  <c r="F604" s="1"/>
  <c r="F603" s="1"/>
  <c r="E605"/>
  <c r="E604" s="1"/>
  <c r="E603" s="1"/>
  <c r="F609"/>
  <c r="F608" s="1"/>
  <c r="F607" s="1"/>
  <c r="E609"/>
  <c r="E608" s="1"/>
  <c r="E607" s="1"/>
  <c r="F613"/>
  <c r="F612" s="1"/>
  <c r="F611" s="1"/>
  <c r="E613"/>
  <c r="E612" s="1"/>
  <c r="E611" s="1"/>
  <c r="F619"/>
  <c r="E619"/>
  <c r="F621"/>
  <c r="E621"/>
  <c r="F624"/>
  <c r="F623" s="1"/>
  <c r="E624"/>
  <c r="E623" s="1"/>
  <c r="F628"/>
  <c r="F627" s="1"/>
  <c r="E628"/>
  <c r="E627" s="1"/>
  <c r="F631"/>
  <c r="F630" s="1"/>
  <c r="E631"/>
  <c r="E630" s="1"/>
  <c r="F638"/>
  <c r="F637" s="1"/>
  <c r="F636" s="1"/>
  <c r="F635" s="1"/>
  <c r="F634" s="1"/>
  <c r="E638"/>
  <c r="E637" s="1"/>
  <c r="E636" s="1"/>
  <c r="E635" s="1"/>
  <c r="E634" s="1"/>
  <c r="F644"/>
  <c r="F643" s="1"/>
  <c r="F642" s="1"/>
  <c r="E644"/>
  <c r="E643" s="1"/>
  <c r="E642" s="1"/>
  <c r="F648"/>
  <c r="F647" s="1"/>
  <c r="F646" s="1"/>
  <c r="E648"/>
  <c r="E647" s="1"/>
  <c r="E646" s="1"/>
  <c r="F652"/>
  <c r="F651" s="1"/>
  <c r="E652"/>
  <c r="E651" s="1"/>
  <c r="F655"/>
  <c r="F654" s="1"/>
  <c r="E655"/>
  <c r="E654" s="1"/>
  <c r="F658"/>
  <c r="E658"/>
  <c r="F660"/>
  <c r="E660"/>
  <c r="F665"/>
  <c r="F664" s="1"/>
  <c r="F663" s="1"/>
  <c r="F662" s="1"/>
  <c r="E665"/>
  <c r="E664" s="1"/>
  <c r="E663" s="1"/>
  <c r="E662" s="1"/>
  <c r="F671"/>
  <c r="E671"/>
  <c r="F673"/>
  <c r="E673"/>
  <c r="F675"/>
  <c r="E675"/>
  <c r="F680"/>
  <c r="F679" s="1"/>
  <c r="F678" s="1"/>
  <c r="E680"/>
  <c r="E679" s="1"/>
  <c r="E678" s="1"/>
  <c r="F686"/>
  <c r="F685" s="1"/>
  <c r="F684" s="1"/>
  <c r="E686"/>
  <c r="E685" s="1"/>
  <c r="E684" s="1"/>
  <c r="F691"/>
  <c r="F690" s="1"/>
  <c r="F689" s="1"/>
  <c r="E691"/>
  <c r="E690" s="1"/>
  <c r="E689" s="1"/>
  <c r="F697"/>
  <c r="E697"/>
  <c r="F699"/>
  <c r="E699"/>
  <c r="F701"/>
  <c r="E701"/>
  <c r="F707"/>
  <c r="F706" s="1"/>
  <c r="F705" s="1"/>
  <c r="F704" s="1"/>
  <c r="F703" s="1"/>
  <c r="E707"/>
  <c r="E706" s="1"/>
  <c r="E705" s="1"/>
  <c r="E704" s="1"/>
  <c r="E703" s="1"/>
  <c r="F711"/>
  <c r="F710" s="1"/>
  <c r="F709" s="1"/>
  <c r="E711"/>
  <c r="E710" s="1"/>
  <c r="E709" s="1"/>
  <c r="F363"/>
  <c r="F362"/>
  <c r="E363"/>
  <c r="F373"/>
  <c r="F372" s="1"/>
  <c r="E373"/>
  <c r="E372" s="1"/>
  <c r="E369" s="1"/>
  <c r="F166"/>
  <c r="F165" s="1"/>
  <c r="F164" s="1"/>
  <c r="E166"/>
  <c r="E165" s="1"/>
  <c r="E164" s="1"/>
  <c r="F176"/>
  <c r="F172" s="1"/>
  <c r="E176"/>
  <c r="E172" s="1"/>
  <c r="E266"/>
  <c r="F270"/>
  <c r="F269" s="1"/>
  <c r="E270"/>
  <c r="E269" s="1"/>
  <c r="E281"/>
  <c r="F369" l="1"/>
  <c r="E200"/>
  <c r="E199" s="1"/>
  <c r="E198" s="1"/>
  <c r="E197" s="1"/>
  <c r="F556"/>
  <c r="F555" s="1"/>
  <c r="E540"/>
  <c r="E505"/>
  <c r="F499"/>
  <c r="E418"/>
  <c r="E417" s="1"/>
  <c r="F405"/>
  <c r="F375"/>
  <c r="E233"/>
  <c r="E232" s="1"/>
  <c r="E231" s="1"/>
  <c r="F200"/>
  <c r="F199" s="1"/>
  <c r="F198" s="1"/>
  <c r="F197" s="1"/>
  <c r="F38"/>
  <c r="F37" s="1"/>
  <c r="F36" s="1"/>
  <c r="F25" s="1"/>
  <c r="E26"/>
  <c r="E670"/>
  <c r="E669" s="1"/>
  <c r="E668" s="1"/>
  <c r="F657"/>
  <c r="E626"/>
  <c r="E578"/>
  <c r="E556"/>
  <c r="E555" s="1"/>
  <c r="F540"/>
  <c r="E470"/>
  <c r="E469" s="1"/>
  <c r="E375"/>
  <c r="F331"/>
  <c r="F330" s="1"/>
  <c r="F329" s="1"/>
  <c r="F233"/>
  <c r="F232" s="1"/>
  <c r="F231" s="1"/>
  <c r="E280"/>
  <c r="E368"/>
  <c r="F696"/>
  <c r="F695" s="1"/>
  <c r="F694" s="1"/>
  <c r="F693" s="1"/>
  <c r="E657"/>
  <c r="E650" s="1"/>
  <c r="E641" s="1"/>
  <c r="E640" s="1"/>
  <c r="F618"/>
  <c r="F617" s="1"/>
  <c r="E546"/>
  <c r="E499"/>
  <c r="E488"/>
  <c r="F480"/>
  <c r="E431"/>
  <c r="E430" s="1"/>
  <c r="E429" s="1"/>
  <c r="E428" s="1"/>
  <c r="E405"/>
  <c r="F399"/>
  <c r="E383"/>
  <c r="E331"/>
  <c r="E330" s="1"/>
  <c r="E329" s="1"/>
  <c r="F180"/>
  <c r="F179" s="1"/>
  <c r="F150"/>
  <c r="E64"/>
  <c r="E38"/>
  <c r="F169"/>
  <c r="F163" s="1"/>
  <c r="F162" s="1"/>
  <c r="F161" s="1"/>
  <c r="F361"/>
  <c r="F357" s="1"/>
  <c r="F356" s="1"/>
  <c r="E696"/>
  <c r="E695" s="1"/>
  <c r="E694" s="1"/>
  <c r="E693" s="1"/>
  <c r="E683"/>
  <c r="F670"/>
  <c r="F669" s="1"/>
  <c r="F650"/>
  <c r="E618"/>
  <c r="E617" s="1"/>
  <c r="E595"/>
  <c r="E591" s="1"/>
  <c r="E590" s="1"/>
  <c r="F566"/>
  <c r="F546"/>
  <c r="F536" s="1"/>
  <c r="F535" s="1"/>
  <c r="E480"/>
  <c r="F470"/>
  <c r="F469" s="1"/>
  <c r="F460"/>
  <c r="F452" s="1"/>
  <c r="F431"/>
  <c r="F430" s="1"/>
  <c r="F429" s="1"/>
  <c r="F428" s="1"/>
  <c r="F418"/>
  <c r="F417" s="1"/>
  <c r="E399"/>
  <c r="F383"/>
  <c r="F382" s="1"/>
  <c r="E357"/>
  <c r="E356" s="1"/>
  <c r="E355" s="1"/>
  <c r="E354" s="1"/>
  <c r="E348"/>
  <c r="E347" s="1"/>
  <c r="E346" s="1"/>
  <c r="E345" s="1"/>
  <c r="E344" s="1"/>
  <c r="E324"/>
  <c r="F281"/>
  <c r="F280" s="1"/>
  <c r="F279" s="1"/>
  <c r="F278" s="1"/>
  <c r="E255"/>
  <c r="E254" s="1"/>
  <c r="F89"/>
  <c r="F64"/>
  <c r="F668"/>
  <c r="F641"/>
  <c r="F640" s="1"/>
  <c r="E616"/>
  <c r="E615" s="1"/>
  <c r="E180"/>
  <c r="E179" s="1"/>
  <c r="E150"/>
  <c r="E566"/>
  <c r="E527"/>
  <c r="E460"/>
  <c r="E452" s="1"/>
  <c r="E382"/>
  <c r="E213"/>
  <c r="E89"/>
  <c r="E279"/>
  <c r="E278" s="1"/>
  <c r="F626"/>
  <c r="F527"/>
  <c r="F488"/>
  <c r="F487" s="1"/>
  <c r="E169"/>
  <c r="E163" s="1"/>
  <c r="E162" s="1"/>
  <c r="E161" s="1"/>
  <c r="F683"/>
  <c r="F591"/>
  <c r="F590" s="1"/>
  <c r="F578"/>
  <c r="F505"/>
  <c r="F302"/>
  <c r="F265"/>
  <c r="F264" s="1"/>
  <c r="F263" s="1"/>
  <c r="F213"/>
  <c r="E265"/>
  <c r="E264" s="1"/>
  <c r="E263" s="1"/>
  <c r="E302"/>
  <c r="E667" l="1"/>
  <c r="F398"/>
  <c r="E536"/>
  <c r="E535" s="1"/>
  <c r="F368"/>
  <c r="F212"/>
  <c r="F190" s="1"/>
  <c r="E633"/>
  <c r="E554"/>
  <c r="E534" s="1"/>
  <c r="F355"/>
  <c r="F354" s="1"/>
  <c r="F149"/>
  <c r="E212"/>
  <c r="E190" s="1"/>
  <c r="F667"/>
  <c r="F633" s="1"/>
  <c r="F381"/>
  <c r="F380" s="1"/>
  <c r="E398"/>
  <c r="E381" s="1"/>
  <c r="E380" s="1"/>
  <c r="E487"/>
  <c r="E468" s="1"/>
  <c r="E467" s="1"/>
  <c r="F554"/>
  <c r="F534" s="1"/>
  <c r="F468"/>
  <c r="F467" s="1"/>
  <c r="F353" s="1"/>
  <c r="F616"/>
  <c r="F615" s="1"/>
  <c r="E149"/>
  <c r="F319"/>
  <c r="F313" s="1"/>
  <c r="F312" s="1"/>
  <c r="F311" s="1"/>
  <c r="F301" s="1"/>
  <c r="F262" s="1"/>
  <c r="E319"/>
  <c r="F129"/>
  <c r="E129"/>
  <c r="E128" s="1"/>
  <c r="E116" s="1"/>
  <c r="E115" s="1"/>
  <c r="E83" s="1"/>
  <c r="F128"/>
  <c r="F116" s="1"/>
  <c r="F115" s="1"/>
  <c r="F83" s="1"/>
  <c r="E353" l="1"/>
  <c r="E313"/>
  <c r="E312" s="1"/>
  <c r="E311" s="1"/>
  <c r="E301" s="1"/>
  <c r="E262" s="1"/>
  <c r="E37"/>
  <c r="E36" s="1"/>
  <c r="F14"/>
  <c r="F713" s="1"/>
  <c r="E25" l="1"/>
  <c r="E14" s="1"/>
  <c r="E713" s="1"/>
</calcChain>
</file>

<file path=xl/sharedStrings.xml><?xml version="1.0" encoding="utf-8"?>
<sst xmlns="http://schemas.openxmlformats.org/spreadsheetml/2006/main" count="2807" uniqueCount="619">
  <si>
    <t>Название</t>
  </si>
  <si>
    <t>Целевая статья</t>
  </si>
  <si>
    <t/>
  </si>
  <si>
    <t>ИТОГО РАСХОДОВ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</si>
  <si>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</si>
  <si>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</si>
  <si>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</si>
  <si>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</si>
  <si>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</si>
  <si>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Глава муниципального образования</t>
  </si>
  <si>
    <t>121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</si>
  <si>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</si>
  <si>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</si>
  <si>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</si>
  <si>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Содержание представительного органа муниципального округа - Совет депутатов муниципального образования «Муниципальный округ Завьяловский район Удмуртской Республики»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</si>
  <si>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</si>
  <si>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</si>
  <si>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«Безопасное детство»</t>
  </si>
  <si>
    <t>Мероприятия, направленные на ранее выявление детского и семейного неблагополучия</t>
  </si>
  <si>
    <t>Подпрограмма «Социальная поддержка и обеспечение жильем отдельных категорий граждан, формирование условий устойчивого развития доступной среды для инвалидов и других маломобильных групп населения»</t>
  </si>
  <si>
    <t>Организация обеспечения жильем льготных категорий граждан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</si>
  <si>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</si>
  <si>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Подпрограмма «Совершенствование системы муниципального управления»</t>
  </si>
  <si>
    <t>Обеспечение деятельности муниципальных учреждений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</si>
  <si>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</si>
  <si>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122</t>
  </si>
  <si>
    <t>242</t>
  </si>
  <si>
    <t>244</t>
  </si>
  <si>
    <t>247</t>
  </si>
  <si>
    <t>831</t>
  </si>
  <si>
    <t>851</t>
  </si>
  <si>
    <t>Уплата прочих налогов, сборов</t>
  </si>
  <si>
    <t>852</t>
  </si>
  <si>
    <t>Уплата иных платежей</t>
  </si>
  <si>
    <t>853</t>
  </si>
  <si>
    <t>Расходы на уплату земельного налога</t>
  </si>
  <si>
    <t>Обеспечение деятельности Администрации</t>
  </si>
  <si>
    <t>Центральный аппарат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</si>
  <si>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</si>
  <si>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</si>
  <si>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</si>
  <si>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</si>
  <si>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</si>
  <si>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Создание условий для реализации управления муниципальными финансами</t>
  </si>
  <si>
    <t>Контрольно-счетный орган муниципального образования</t>
  </si>
  <si>
    <t>Прочая закупка товаров, работ и услуг</t>
  </si>
  <si>
    <t>Резервные фонды</t>
  </si>
  <si>
    <t>0111</t>
  </si>
  <si>
    <t>Нормативно-методическое обеспечение и организация бюджетного процесса</t>
  </si>
  <si>
    <t>870</t>
  </si>
  <si>
    <t>Другие общегосударственные вопросы</t>
  </si>
  <si>
    <t>0113</t>
  </si>
  <si>
    <t>Муниципальная программа "Развитие образования"</t>
  </si>
  <si>
    <t>Подпрограмма «Создание условий для реализации муниципальной программы»</t>
  </si>
  <si>
    <t>Обеспечение деятельности службы материально-технического обеспечения</t>
  </si>
  <si>
    <t>612</t>
  </si>
  <si>
    <t>611</t>
  </si>
  <si>
    <t>Обеспечение деятельности централизованных бухгалтерий и прочих учреждений</t>
  </si>
  <si>
    <t>111</t>
  </si>
  <si>
    <t>Иные выплаты персоналу учреждений, за исключением фонда оплаты труда</t>
  </si>
  <si>
    <t>112</t>
  </si>
  <si>
    <t>119</t>
  </si>
  <si>
    <t>Повышение эффективности бюджетных расходов и повышение качества управления муниципальными финансами</t>
  </si>
  <si>
    <t>Муниципальная программа "Управление муниципальным имуществом"</t>
  </si>
  <si>
    <t>Реализация установленных полномочий (функций) в сфере имущественных и земельных отношений</t>
  </si>
  <si>
    <t>Мероприятия в области имущественных и земельных отношений</t>
  </si>
  <si>
    <t>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</si>
  <si>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</si>
  <si>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</si>
  <si>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</si>
  <si>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Расходы на проведение мероприятий в области строительства, архитектуры и градостроительства, размещение наружной рекламы и информации</t>
  </si>
  <si>
    <t>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«Завьяловский район», обеспечение условий для их результативной профессиональной деятельности</t>
  </si>
  <si>
    <t>Расходы на проведение конкурсов профессионального мастерства в сфере муниципального управления</t>
  </si>
  <si>
    <t>Оказание муниципальных услуг (выполнение функций) органами местного самоуправления</t>
  </si>
  <si>
    <t>Расходы на реализацию мероприятий по административной реформе</t>
  </si>
  <si>
    <t>Расходы на организацию и проведение мероприятий</t>
  </si>
  <si>
    <t>350</t>
  </si>
  <si>
    <t>Подпрограмма «Управление общественными отношениями»</t>
  </si>
  <si>
    <t>Поддержка и создание условий для деятельности общественных организаций</t>
  </si>
  <si>
    <t>Расходы на проведение мероприятий по подпрограмме «Управление общественными отношениями»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</si>
  <si>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</si>
  <si>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</si>
  <si>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</si>
  <si>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</si>
  <si>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</si>
  <si>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</si>
  <si>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</si>
  <si>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</si>
  <si>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</si>
  <si>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Повышение эффективности работы в области обеспечения безопасности жизнедеятельности населения, обеспечение защиты информации и режима секретности</t>
  </si>
  <si>
    <t>Расходы на проведение мероприятий в сфере гражданской обороны, защиты населения и территорий от чрезвычайных ситуаций</t>
  </si>
  <si>
    <t>Информационно-аналитическая работа по профилактике терроризма и экстремизма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</si>
  <si>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</si>
  <si>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</si>
  <si>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Предупреждение и ликвидация последствий чрезвычайных ситуаций, реализация мер пожарной безопасности и безопасности людей на водных объектах</t>
  </si>
  <si>
    <t>Обеспечение первичных мер пожарной безопасности</t>
  </si>
  <si>
    <t>360</t>
  </si>
  <si>
    <t>Обеспечение деятельности МКУ "Завьяловский центр обеспечения безопасности"</t>
  </si>
  <si>
    <t>Расходы на обеспечение мер по профилактике распостранения новой коронавирусной инфекции</t>
  </si>
  <si>
    <t>Другие вопросы в области национальной безопасности и правоохранительной деятельности</t>
  </si>
  <si>
    <t>0314</t>
  </si>
  <si>
    <t>Обеспечение общественного порядка</t>
  </si>
  <si>
    <t>Расходы на проведение мероприятий по профилактике правонарушений</t>
  </si>
  <si>
    <t>Расходы на обеспечение безопасности людей на водных объектах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</si>
  <si>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</si>
  <si>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</si>
  <si>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</si>
  <si>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</si>
  <si>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агропромышленного комплекса Завьяловского района"</t>
  </si>
  <si>
    <t>Подпрограмма "Развитие сельскохозяйственной отрасли Завьяловского района"</t>
  </si>
  <si>
    <t>Мероприятия  направленные на развитие агропромышленного комплекса Завьяловского района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</si>
  <si>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</si>
  <si>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Дорожное хозяйство (дорожные фонды)</t>
  </si>
  <si>
    <t>0409</t>
  </si>
  <si>
    <t>Развитие и содержание дорожной сети на территории Завьяловского района</t>
  </si>
  <si>
    <t>Содержание автомобильных дорог и искусственных сооружений на них</t>
  </si>
  <si>
    <t>Субсидии  на комплекс работ по содержанию автомобильных дорог</t>
  </si>
  <si>
    <t>Связь и информатика</t>
  </si>
  <si>
    <t>0410</t>
  </si>
  <si>
    <t>Другие вопросы в области национальной экономики</t>
  </si>
  <si>
    <t>0412</t>
  </si>
  <si>
    <t>Муниципальная программа "Создание условий для развития предпринимательства и привлечения инвестиций"</t>
  </si>
  <si>
    <t>Оказание поддержки субъектам малого и среднего предпринимательства</t>
  </si>
  <si>
    <t>Расходы на создание условий для развития малого и среднего предпринимательства</t>
  </si>
  <si>
    <t>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</si>
  <si>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</si>
  <si>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</si>
  <si>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 и развитие объектов муниципальной собственности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</si>
  <si>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  отоплению в связи с ограничением роста платы граждан за коммунальные услуги</t>
  </si>
  <si>
    <t>811</t>
  </si>
  <si>
    <t>Реализация установленных полномочий (функций) в сфере муниципального хозяйства</t>
  </si>
  <si>
    <t>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</si>
  <si>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Расходы на охрану труда работников</t>
  </si>
  <si>
    <t>Соблюдение работодателями Завьяловского района требований трудового законодательствами</t>
  </si>
  <si>
    <t>Жилищно-коммунальное хозяйство</t>
  </si>
  <si>
    <t>0500</t>
  </si>
  <si>
    <t>Жилищное хозяйство</t>
  </si>
  <si>
    <t>0501</t>
  </si>
  <si>
    <t>Расходы на проведение капитального ремонта (ремонта), модернизации, реконструкции объектов муниципальной собственности</t>
  </si>
  <si>
    <t>Расходы на проведение мероприятий в области коммунального хозяйства</t>
  </si>
  <si>
    <t>Расходы на строительство объектов муниципальной собственности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</si>
  <si>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</si>
  <si>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Субсидии на переселение граждан из аварийного жилищного фонда, осуществляемые за счет средств бюджетов субъектов РФ, в том числе за счет субсидий из бюджетов субъектов РФ местным бюджетам</t>
  </si>
  <si>
    <t>414</t>
  </si>
  <si>
    <t>Коммунальное хозяйство</t>
  </si>
  <si>
    <t>0502</t>
  </si>
  <si>
    <t>Расходы на разработку проектно-сметной документации</t>
  </si>
  <si>
    <t>Мероприятия в области поддержки и развития коммунального хозяйства</t>
  </si>
  <si>
    <t>243</t>
  </si>
  <si>
    <t>Расходы на содержание имущества казны</t>
  </si>
  <si>
    <t>Cтроительство и реконструкция (модернизация) объектов питьевого водоснабжения, сверх установленного уровня софинансирования</t>
  </si>
  <si>
    <t>Субсидии на строительство и реконструкцию (модернизацию) объектов питьевого водоснабжения</t>
  </si>
  <si>
    <t>Развитие системы энергосбережения</t>
  </si>
  <si>
    <t>Расходы на проведение мероприятий по энергосбережению и повышению энергетической эффективности</t>
  </si>
  <si>
    <t>Благоустройство</t>
  </si>
  <si>
    <t>0503</t>
  </si>
  <si>
    <t>Содействие в реализации комплекса мер, направленных на уничтожение борщевика Сосновского</t>
  </si>
  <si>
    <t>Прочие расходы, не отнесенные к другим направлениям расходов</t>
  </si>
  <si>
    <t>Обеспечение комплексного развития сельских территорий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</si>
  <si>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</si>
  <si>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Обеспечение экологической безопасности населения</t>
  </si>
  <si>
    <t>Расходы по отлову и содержанию безнадзорных животных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</si>
  <si>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</si>
  <si>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</si>
  <si>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</si>
  <si>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Охрана окружающей среды</t>
  </si>
  <si>
    <t>0600</t>
  </si>
  <si>
    <t>Другие вопросы в области охраны окружающей среды</t>
  </si>
  <si>
    <t>0605</t>
  </si>
  <si>
    <t>Расходы на проведение мероприятий по охране окружающей среды</t>
  </si>
  <si>
    <t>Расходы на проведение мероприятий по охране окружающей среды в целях софинансирования из бюджета Удмуртской Республики</t>
  </si>
  <si>
    <t>Образование</t>
  </si>
  <si>
    <t>0700</t>
  </si>
  <si>
    <t>Дошкольное образование</t>
  </si>
  <si>
    <t>0701</t>
  </si>
  <si>
    <t>Подпрограмма «Развитие общего образования»</t>
  </si>
  <si>
    <t>Предоставление дошкольного образования</t>
  </si>
  <si>
    <t>621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</si>
  <si>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</si>
  <si>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</si>
  <si>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Подпрограмма «Совершенствование кадрового обеспечения»</t>
  </si>
  <si>
    <t>Социальная поддержка педагогических работников</t>
  </si>
  <si>
    <t>Расходы на предоставление мер социальной поддержки работникам муниципальных учреждений</t>
  </si>
  <si>
    <t>321</t>
  </si>
  <si>
    <t>Реализация установленных полномочий (функций) в сфере образования</t>
  </si>
  <si>
    <t>Расходы на уплату налога на имущество организаций</t>
  </si>
  <si>
    <t>Субсидии автономным учреждениям на иные цели</t>
  </si>
  <si>
    <t>622</t>
  </si>
  <si>
    <t>Организация мероприятий по созданию современной инфраструктуры образовательных учреждений, а так же их комплексной безопасности</t>
  </si>
  <si>
    <t>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</si>
  <si>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Общее образование</t>
  </si>
  <si>
    <t>0702</t>
  </si>
  <si>
    <t>Предоставление общего образования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</si>
  <si>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</si>
  <si>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Реализация национального проекта "Образование"</t>
  </si>
  <si>
    <t>Расходы на реализацию мероприятий по созданию и функционированию центров образования цифрового и гуманитарного профилей "Точка роста"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</si>
  <si>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</si>
  <si>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Субсидии на создание в общеобразовательных организациях. расположенных в сельской местности. условий для занятий физической культурой и спортом за счет средств федерального бюджета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</si>
  <si>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</si>
  <si>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Подпрограмма «Организация детского и школьного питания»</t>
  </si>
  <si>
    <t>Организация детского и школьного питания</t>
  </si>
  <si>
    <t>Расходы на обеспечение учащихся образовательных учреждений  питанием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</si>
  <si>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</si>
  <si>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обеспечение учащихся образовательных учреждений питанием в целях софинансирования из бюджета Удмуртской Республики</t>
  </si>
  <si>
    <t>Дополнительное образование детей</t>
  </si>
  <si>
    <t>0703</t>
  </si>
  <si>
    <t>Подпрограмма «Развитие системы воспитания и дополнительного образования детей»</t>
  </si>
  <si>
    <t>Предоставление дополнительного образования</t>
  </si>
  <si>
    <t>Расходы на реализацию программы персонифицированного финансирования дополнительного образования детей</t>
  </si>
  <si>
    <t>Профессиональная подготовка, переподготовка и повышение квалификации</t>
  </si>
  <si>
    <t>0705</t>
  </si>
  <si>
    <t>Расходы на дополнительное профессиональное образование на муниципальной службе</t>
  </si>
  <si>
    <t>Молодежная политика</t>
  </si>
  <si>
    <t>0707</t>
  </si>
  <si>
    <t>Оздоровление и отдых детей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</si>
  <si>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</si>
  <si>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Содействие в организации временного трудоустройства несовершеннолетних граждан в возрастеот 14 до 18 лет в свободное от учебы время</t>
  </si>
  <si>
    <t>Содействие в организации временного трудоустройства несовершеннолетних граждан в возрасте от 14 до 18 лет в свободное от учебы время</t>
  </si>
  <si>
    <t>Другие вопросы в области образования</t>
  </si>
  <si>
    <t>0709</t>
  </si>
  <si>
    <t>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</si>
  <si>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Расходы на Государственную итоговую аттестацию выпускников, обеспечение документами об образовании</t>
  </si>
  <si>
    <t>Разработка и внедрение системы независимой оценки качества на уровне образовательных организаций</t>
  </si>
  <si>
    <t>Расходы на проведение независимой оценки качества условий осуществления образовательной деятельности</t>
  </si>
  <si>
    <t>Расходы на проведение мероприятий различной направленности по предоставлению дополнительного образования</t>
  </si>
  <si>
    <t>Софинансирование организации отдыха. оздоровления и занятости детей. подростков и молодежи за счет средств Удмуртской Республики</t>
  </si>
  <si>
    <t>Муниципальная программа "Сохранение здоровья и формирование здорового образа жизни населения Завьяловского района"</t>
  </si>
  <si>
    <t>Развитие системы профилактики неинфекционных, социально-значимых заболеваний и формирование здорового образа жизни</t>
  </si>
  <si>
    <t>Расходы на информационно-коммуникационную кампанию, реализацию специальных проектов по  профилактике инфекционных заболеваний</t>
  </si>
  <si>
    <t>Профилактика ВИЧ-инфекции, вирусных гепатитов В и С</t>
  </si>
  <si>
    <t>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</si>
  <si>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Организация и проведение мероприятий для социально незащищенных слоев населения</t>
  </si>
  <si>
    <t>Расходы направленные на социальную поддержку отдельных категорий граждан</t>
  </si>
  <si>
    <t>Реализация мер, направленных на популяризацию роли предпринимательства</t>
  </si>
  <si>
    <t>Совершенствование антинаркотической деятельности</t>
  </si>
  <si>
    <t>Расходы на выявление и диагностику правонарушений в сфере незаконного оборота наркотиков</t>
  </si>
  <si>
    <t>Профилактика и раннее выявление незаконного потребления наркотиков среди населения</t>
  </si>
  <si>
    <t>Культура и кинематография</t>
  </si>
  <si>
    <t>0800</t>
  </si>
  <si>
    <t>Культура</t>
  </si>
  <si>
    <t>0801</t>
  </si>
  <si>
    <t>Осуществление библиотечного обслуживания населения</t>
  </si>
  <si>
    <t>Организация досуга и развитие народного творчества</t>
  </si>
  <si>
    <t>Организация деятельности музейного дела</t>
  </si>
  <si>
    <t>Реализация установленных полномочий муниципального образования (функций) в культуре</t>
  </si>
  <si>
    <t>Другие вопросы в области культуры, кинематографии</t>
  </si>
  <si>
    <t>0804</t>
  </si>
  <si>
    <t>Расходы на организационно-методическое и информационное обеспечение деятельности учреждений</t>
  </si>
  <si>
    <t>Подпрограмма «Повышение благосостояния семей с детьми»</t>
  </si>
  <si>
    <t>Мероприятия, напрвленные на повышение общественного престижа и качества жизни института семьи, пропаганда семейных ценностей</t>
  </si>
  <si>
    <t>Расходы на реализацию мер социальной поддержки семей с детьми</t>
  </si>
  <si>
    <t>Повышение предпринимательской активности</t>
  </si>
  <si>
    <t>Содержание архивного отдела за счет средств местного бюджета</t>
  </si>
  <si>
    <t>Осуществление отдельных государственных полномочий в области архивного дела</t>
  </si>
  <si>
    <t>Расходы на организацию и проведение мероприятий по профилактике наркомании</t>
  </si>
  <si>
    <t>Практическая работа по профилактике терроризма и экстремизма</t>
  </si>
  <si>
    <t>Здравоохранение</t>
  </si>
  <si>
    <t>0900</t>
  </si>
  <si>
    <t>Другие вопросы в области здравоохранения</t>
  </si>
  <si>
    <t>0909</t>
  </si>
  <si>
    <t>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</si>
  <si>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Профилактика инфекционных заболеваний, включая иммунопрофилактику</t>
  </si>
  <si>
    <t>Лечебная и реабилитационная помощь наркозависимым лицам</t>
  </si>
  <si>
    <t>Социальная политика</t>
  </si>
  <si>
    <t>1000</t>
  </si>
  <si>
    <t>Пенсионное обеспечение</t>
  </si>
  <si>
    <t>1001</t>
  </si>
  <si>
    <t>Публичные нормативные обязательства</t>
  </si>
  <si>
    <t>Доплаты к пенсиям муниципальных служащих</t>
  </si>
  <si>
    <t>313</t>
  </si>
  <si>
    <t>Социальное обеспечение населения</t>
  </si>
  <si>
    <t>1003</t>
  </si>
  <si>
    <t>Мероприятия, направленные на обеспечение социальной поддержки семей и детей, находящихся в особых условиях</t>
  </si>
  <si>
    <t>Расходы на реализацию мер по профилактике социального сиротства</t>
  </si>
  <si>
    <t>Оказание адресной социальной помощи</t>
  </si>
  <si>
    <t>Прочие расходы на мероприятия в области социальной политики</t>
  </si>
  <si>
    <t>322</t>
  </si>
  <si>
    <t>Расходы на реализацию мероприятий по обеспечению жильем молодых семей</t>
  </si>
  <si>
    <t>Ежемесячное вознаграждение гражданам, имеющим звание «Почётный гражданин Завьяловского района»</t>
  </si>
  <si>
    <t>Охрана семьи и детства</t>
  </si>
  <si>
    <t>1004</t>
  </si>
  <si>
    <t>Материальная поддержка семей с детьми дошкольного возраста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</si>
  <si>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</si>
  <si>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  обучающимися в муниципальных образовательных организациях, нпходящихся на территории УР</t>
  </si>
  <si>
    <t>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</t>
  </si>
  <si>
    <t>Обеспечение питанием детей дошкольного и школьного возраста в Удмуртской Республике</t>
  </si>
  <si>
    <t>Предоставление мер социальной поддержки многодетным семьям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</si>
  <si>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</si>
  <si>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</si>
  <si>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Физическая культура и спорт</t>
  </si>
  <si>
    <t>1100</t>
  </si>
  <si>
    <t>Физическая культура</t>
  </si>
  <si>
    <t>1101</t>
  </si>
  <si>
    <t>Обеспечение условий для развития физической культуры и массового спорта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</si>
  <si>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</si>
  <si>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</si>
  <si>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</si>
  <si>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</si>
  <si>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Управление муниципальным долгом</t>
  </si>
  <si>
    <t>Процентные платежи по муниципальному долгу</t>
  </si>
  <si>
    <t>730</t>
  </si>
  <si>
    <t>Условно утверждённые расходы</t>
  </si>
  <si>
    <t>9999</t>
  </si>
  <si>
    <t>Условно-утвержденные расходы</t>
  </si>
  <si>
    <t>880</t>
  </si>
  <si>
    <t>2023 год</t>
  </si>
  <si>
    <t>2024 год</t>
  </si>
  <si>
    <t>тыс. руб.</t>
  </si>
  <si>
    <t>Раздел, подраздел</t>
  </si>
  <si>
    <t>Вид расхода</t>
  </si>
  <si>
    <t>к решению Совета депутатов</t>
  </si>
  <si>
    <t>муниципального образования</t>
  </si>
  <si>
    <t>Завьяловский район</t>
  </si>
  <si>
    <t>Приложение № 8</t>
  </si>
  <si>
    <t>от __________ № _____</t>
  </si>
  <si>
    <t>"Муниципальный округ</t>
  </si>
  <si>
    <t>Удмуртской Республики"</t>
  </si>
  <si>
    <t>Фонд оплаты труда государственных (муниципальных) органов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</si>
  <si>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</si>
  <si>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</si>
  <si>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</si>
  <si>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Иные выплаты персоналу государственных (муниципальных) органов, за исключением фонда оплаты труда</t>
  </si>
  <si>
    <t>Закупка товаров, работ, услуг в сфере информационно-коммуникационных технологий</t>
  </si>
  <si>
    <t>Закупка товаров, работ, услуг в целях капитального ремонта государственного (муниципального) имущества</t>
  </si>
  <si>
    <t>Закупка энергетических ресурсов</t>
  </si>
  <si>
    <t>Пособия, компенсации, меры социальной поддержки по публичным нормативным обязательствам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</si>
  <si>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</si>
  <si>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</si>
  <si>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Премии и гранты</t>
  </si>
  <si>
    <t>Бюджетные инвестиции в объекты капитального строительства государственной (муниципальной) собственности</t>
  </si>
  <si>
    <t>Иные выплаты населению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</si>
  <si>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</si>
  <si>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</si>
  <si>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Обслуживание муниципального долга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</si>
  <si>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</si>
  <si>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Исполнение судебных актов Российской Федерации и мировых соглашений по возмещению причиненного вреда</t>
  </si>
  <si>
    <t>Уплата налога на имущество организаций и земельного налога</t>
  </si>
  <si>
    <t>Резервные средства</t>
  </si>
  <si>
    <t>Специальные расходы</t>
  </si>
  <si>
    <t>0100000000</t>
  </si>
  <si>
    <t>0110100000</t>
  </si>
  <si>
    <t>0110105470</t>
  </si>
  <si>
    <t>0110166770</t>
  </si>
  <si>
    <t>0110200000</t>
  </si>
  <si>
    <t>0110204310</t>
  </si>
  <si>
    <t>0110261220</t>
  </si>
  <si>
    <t>0110261230</t>
  </si>
  <si>
    <t>0110266770</t>
  </si>
  <si>
    <t>0110300000</t>
  </si>
  <si>
    <t>0110304240</t>
  </si>
  <si>
    <t>0110307120</t>
  </si>
  <si>
    <t>01103S7120</t>
  </si>
  <si>
    <t>0110600000</t>
  </si>
  <si>
    <t>0110665400</t>
  </si>
  <si>
    <t>0110900000</t>
  </si>
  <si>
    <t>0110965500</t>
  </si>
  <si>
    <t>0120000000</t>
  </si>
  <si>
    <t>0120100000</t>
  </si>
  <si>
    <t>0120160250</t>
  </si>
  <si>
    <t>0120161340</t>
  </si>
  <si>
    <t>0120165300</t>
  </si>
  <si>
    <t>0120166770</t>
  </si>
  <si>
    <t>0120200000</t>
  </si>
  <si>
    <t>0120205230</t>
  </si>
  <si>
    <t>01202S5230</t>
  </si>
  <si>
    <t>0130000000</t>
  </si>
  <si>
    <t>0130100000</t>
  </si>
  <si>
    <t>0130160250</t>
  </si>
  <si>
    <t>0140000000</t>
  </si>
  <si>
    <t>0140100000</t>
  </si>
  <si>
    <t>0140160030</t>
  </si>
  <si>
    <t>0140160280</t>
  </si>
  <si>
    <t>0140160480</t>
  </si>
  <si>
    <t>0140200000</t>
  </si>
  <si>
    <t>0140266770</t>
  </si>
  <si>
    <t>0140300000</t>
  </si>
  <si>
    <t>0140300830</t>
  </si>
  <si>
    <t>0140360150</t>
  </si>
  <si>
    <t>0140360170</t>
  </si>
  <si>
    <t>0140361040</t>
  </si>
  <si>
    <t>014E100000</t>
  </si>
  <si>
    <t>014E153050</t>
  </si>
  <si>
    <t>0150000000</t>
  </si>
  <si>
    <t>0150100000</t>
  </si>
  <si>
    <t>0150161030</t>
  </si>
  <si>
    <t>01501L3040</t>
  </si>
  <si>
    <t>01501S6960</t>
  </si>
  <si>
    <t>0150106960</t>
  </si>
  <si>
    <t>0200000000</t>
  </si>
  <si>
    <t>0200100000</t>
  </si>
  <si>
    <t>0200166770</t>
  </si>
  <si>
    <t>0200260480</t>
  </si>
  <si>
    <t>0200200000</t>
  </si>
  <si>
    <t>0200266770</t>
  </si>
  <si>
    <t>0200300000</t>
  </si>
  <si>
    <t>0200360480</t>
  </si>
  <si>
    <t>0200366770</t>
  </si>
  <si>
    <t>0200400000</t>
  </si>
  <si>
    <t>0200460250</t>
  </si>
  <si>
    <t>0200460030</t>
  </si>
  <si>
    <t>0200460120</t>
  </si>
  <si>
    <t>0200460260</t>
  </si>
  <si>
    <t>0300000000</t>
  </si>
  <si>
    <t>0300100000</t>
  </si>
  <si>
    <t>0300166770</t>
  </si>
  <si>
    <t>0300200000</t>
  </si>
  <si>
    <t>0300261420</t>
  </si>
  <si>
    <t>0400000000</t>
  </si>
  <si>
    <t>0400100000</t>
  </si>
  <si>
    <t>0400160140</t>
  </si>
  <si>
    <t>0400160480</t>
  </si>
  <si>
    <t>0400166770</t>
  </si>
  <si>
    <t>0500000000</t>
  </si>
  <si>
    <t>0500100000</t>
  </si>
  <si>
    <t>0500161510</t>
  </si>
  <si>
    <t>0500300000</t>
  </si>
  <si>
    <t>0500361520</t>
  </si>
  <si>
    <t>0500161520</t>
  </si>
  <si>
    <t>0500161500</t>
  </si>
  <si>
    <t>0500200000</t>
  </si>
  <si>
    <t>0500261510</t>
  </si>
  <si>
    <t>0600000000</t>
  </si>
  <si>
    <t>0610000000</t>
  </si>
  <si>
    <t>0610100000</t>
  </si>
  <si>
    <t>0610161900</t>
  </si>
  <si>
    <t>0610200000</t>
  </si>
  <si>
    <t>0610261900</t>
  </si>
  <si>
    <t>061P100000</t>
  </si>
  <si>
    <t>061P104343</t>
  </si>
  <si>
    <t>0620000000</t>
  </si>
  <si>
    <t>0620100000</t>
  </si>
  <si>
    <t>0620161910</t>
  </si>
  <si>
    <t>0630000000</t>
  </si>
  <si>
    <t>0630300000</t>
  </si>
  <si>
    <t>0630307860</t>
  </si>
  <si>
    <t>0630200000</t>
  </si>
  <si>
    <t>0630261920</t>
  </si>
  <si>
    <t>0630100000</t>
  </si>
  <si>
    <t>0630160300</t>
  </si>
  <si>
    <t>0630361920</t>
  </si>
  <si>
    <t>06303L4970</t>
  </si>
  <si>
    <t>0630305660</t>
  </si>
  <si>
    <t>0700000000</t>
  </si>
  <si>
    <t>0700100000</t>
  </si>
  <si>
    <t>0700162020</t>
  </si>
  <si>
    <t>0700262020</t>
  </si>
  <si>
    <t>0700300000</t>
  </si>
  <si>
    <t>0700362020</t>
  </si>
  <si>
    <t>0700500000</t>
  </si>
  <si>
    <t>0700562020</t>
  </si>
  <si>
    <t>0700700000</t>
  </si>
  <si>
    <t>0700762020</t>
  </si>
  <si>
    <t>0700800000</t>
  </si>
  <si>
    <t>0700862020</t>
  </si>
  <si>
    <t>0800000000</t>
  </si>
  <si>
    <t>0810000000</t>
  </si>
  <si>
    <t>0810100000</t>
  </si>
  <si>
    <t>0810109020</t>
  </si>
  <si>
    <t>0810162011</t>
  </si>
  <si>
    <t>0810160110</t>
  </si>
  <si>
    <t>0900000000</t>
  </si>
  <si>
    <t>0900500000</t>
  </si>
  <si>
    <t>0900560030</t>
  </si>
  <si>
    <t>0900100000</t>
  </si>
  <si>
    <t>0900160080</t>
  </si>
  <si>
    <t>0900560120</t>
  </si>
  <si>
    <t>0900668100</t>
  </si>
  <si>
    <t>0900600000</t>
  </si>
  <si>
    <t>0900300000</t>
  </si>
  <si>
    <t>0900360070</t>
  </si>
  <si>
    <t>1000000000</t>
  </si>
  <si>
    <t>1000100000</t>
  </si>
  <si>
    <t>1000160030</t>
  </si>
  <si>
    <t>1000200000</t>
  </si>
  <si>
    <t>1000260090</t>
  </si>
  <si>
    <t>1100000000</t>
  </si>
  <si>
    <t>1110000000</t>
  </si>
  <si>
    <t>1110100000</t>
  </si>
  <si>
    <t>1110160030</t>
  </si>
  <si>
    <t>1110160480</t>
  </si>
  <si>
    <t>1110160140</t>
  </si>
  <si>
    <t>1110106200</t>
  </si>
  <si>
    <t>1110200000</t>
  </si>
  <si>
    <t>1110206800</t>
  </si>
  <si>
    <t>1110262300</t>
  </si>
  <si>
    <t>1110201440</t>
  </si>
  <si>
    <t>1110260140</t>
  </si>
  <si>
    <t>1110260145</t>
  </si>
  <si>
    <t>1110260170</t>
  </si>
  <si>
    <t>1110260990</t>
  </si>
  <si>
    <t>1110262400</t>
  </si>
  <si>
    <t>1110262430</t>
  </si>
  <si>
    <t>1110262440</t>
  </si>
  <si>
    <t>111F300000</t>
  </si>
  <si>
    <t>111F367484</t>
  </si>
  <si>
    <t>111F500000</t>
  </si>
  <si>
    <t>111F150210</t>
  </si>
  <si>
    <t>111F552430</t>
  </si>
  <si>
    <t>1120000000</t>
  </si>
  <si>
    <t>1120200000</t>
  </si>
  <si>
    <t>1120201380</t>
  </si>
  <si>
    <t>1120262510</t>
  </si>
  <si>
    <t>1130000000</t>
  </si>
  <si>
    <t>1130100000</t>
  </si>
  <si>
    <t>1130162600</t>
  </si>
  <si>
    <t>1200000000</t>
  </si>
  <si>
    <t>1200100000</t>
  </si>
  <si>
    <t>1200162200</t>
  </si>
  <si>
    <t>1300000000</t>
  </si>
  <si>
    <t>1310000000</t>
  </si>
  <si>
    <t>1310100000</t>
  </si>
  <si>
    <t>1310162130</t>
  </si>
  <si>
    <t>1330000000</t>
  </si>
  <si>
    <t>1330100000</t>
  </si>
  <si>
    <t>1330162110</t>
  </si>
  <si>
    <t>1330162120</t>
  </si>
  <si>
    <t>1330200000</t>
  </si>
  <si>
    <t>1330262100</t>
  </si>
  <si>
    <t>1330300000</t>
  </si>
  <si>
    <t>1330362150</t>
  </si>
  <si>
    <t>1330366770</t>
  </si>
  <si>
    <t>1330400000</t>
  </si>
  <si>
    <t>1330405400</t>
  </si>
  <si>
    <t>1330462430</t>
  </si>
  <si>
    <t>1330462470</t>
  </si>
  <si>
    <t>13304S2470</t>
  </si>
  <si>
    <t>1400000000</t>
  </si>
  <si>
    <t>1410000000</t>
  </si>
  <si>
    <t>1410100000</t>
  </si>
  <si>
    <t>1410162700</t>
  </si>
  <si>
    <t>1410162710</t>
  </si>
  <si>
    <t>1410500000</t>
  </si>
  <si>
    <t>1410562720</t>
  </si>
  <si>
    <t>1410600000</t>
  </si>
  <si>
    <t>1410666770</t>
  </si>
  <si>
    <t>1410700000</t>
  </si>
  <si>
    <t>1410760030</t>
  </si>
  <si>
    <t>1410760110</t>
  </si>
  <si>
    <t>1410800000</t>
  </si>
  <si>
    <t>1410860210</t>
  </si>
  <si>
    <t>1410860220</t>
  </si>
  <si>
    <t>1410900000</t>
  </si>
  <si>
    <t>1410904360</t>
  </si>
  <si>
    <t>1410960200</t>
  </si>
  <si>
    <t>1420000000</t>
  </si>
  <si>
    <t>1420100000</t>
  </si>
  <si>
    <t>1420162730</t>
  </si>
  <si>
    <t>1430000000</t>
  </si>
  <si>
    <t>1430100000</t>
  </si>
  <si>
    <t>1430160190</t>
  </si>
  <si>
    <t>1430200000</t>
  </si>
  <si>
    <t>1430260190</t>
  </si>
  <si>
    <t>1500000000</t>
  </si>
  <si>
    <t>1500100000</t>
  </si>
  <si>
    <t>1500161530</t>
  </si>
  <si>
    <t>1500200000</t>
  </si>
  <si>
    <t>1500261530</t>
  </si>
  <si>
    <t>1500261531</t>
  </si>
  <si>
    <t>1500300000</t>
  </si>
  <si>
    <t>1500361530</t>
  </si>
  <si>
    <t>1600000000</t>
  </si>
  <si>
    <t>1600100000</t>
  </si>
  <si>
    <t>1600162100</t>
  </si>
  <si>
    <t>1600200000</t>
  </si>
  <si>
    <t>1600262100</t>
  </si>
  <si>
    <t>9900000000</t>
  </si>
  <si>
    <t>9900060010</t>
  </si>
  <si>
    <t>9900060041</t>
  </si>
  <si>
    <t>9900051200</t>
  </si>
  <si>
    <t>9900060050</t>
  </si>
  <si>
    <t>9901000000</t>
  </si>
  <si>
    <t>9901004510</t>
  </si>
  <si>
    <t>9900051180</t>
  </si>
  <si>
    <t>9900063500</t>
  </si>
  <si>
    <t>111F200000</t>
  </si>
  <si>
    <t>111F255550</t>
  </si>
  <si>
    <t>111F2Д5550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</si>
  <si>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</si>
  <si>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111F100000</t>
  </si>
  <si>
    <t>Мероприятия по стимулированию программ развития жилищного строительства</t>
  </si>
  <si>
    <t>Расходы на мероприятия по стимулированию программ развития жилищного строительства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</si>
  <si>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"Муниципальный округ Завьяловский район Удмуртской Республики" 
на плановый период 2023 и 2024 годов</t>
  </si>
  <si>
    <t xml:space="preserve">Расходы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</si>
  <si>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Муниципальная программа "Реализация демографической и социальной политики на  территории Завьяловского района»</t>
  </si>
  <si>
    <t>Муниципальная программа "Муниципальное управление и развитие гражданского общества в Завьяловском районе"</t>
  </si>
  <si>
    <t>Муниципальная программа "Управление муниципальными финансами в Завьяловском районе"</t>
  </si>
  <si>
    <t>Расходы на софинансирование инициативных проектов</t>
  </si>
  <si>
    <t>0900668000</t>
  </si>
  <si>
    <t>Муниципальная программа "Территориальное развитие Завьяловского района"</t>
  </si>
  <si>
    <t>Муниципальная программа "Обеспечение безопасности населения Завьяловского района"</t>
  </si>
  <si>
    <t>Подпрограмма «Обеспечение безопасности жизнедеятельности населения Завьяловского района"</t>
  </si>
  <si>
    <t>Подпрограмма «Профилактика правонарушений на территории Завьяловского района"</t>
  </si>
  <si>
    <t>Муниципальная программа "Содержание и развитие муниципального хозяйства Завьяловского района"</t>
  </si>
  <si>
    <t>Подпрограмма «Дорожное хозяйство и транспортная система Завьяловского района"</t>
  </si>
  <si>
    <t xml:space="preserve">Формирование инвестиционно привлекательного имиджа </t>
  </si>
  <si>
    <t>Подпрограмма «Содержание и развитие коммунальной инфраструктуры Завьяловского района"</t>
  </si>
  <si>
    <t>Подпрограмма «Улучшение условий и охраны труда Завьяловского района"</t>
  </si>
  <si>
    <t>Подпрограмма «Энергосбережение и повышение энергетической эффективности Завьяловского района"</t>
  </si>
  <si>
    <t>Расходы  на уличное освещение</t>
  </si>
  <si>
    <t>Расходы на проведение прочих мероприятий по благоустройству</t>
  </si>
  <si>
    <t>Расходы на организацию сбора и вывоза твердых бытовых отходов</t>
  </si>
  <si>
    <t>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Завьяловского района, обеспечение условий для их результативной профессиональной деятельности</t>
  </si>
  <si>
    <t>Муниципальная программа "Реализация молодежной политики в Завьяловском районе</t>
  </si>
  <si>
    <t>Мероприятия направленные на реализацию молодежной политики в Завьяловском районе</t>
  </si>
  <si>
    <t>Муниципальная программа "Комплексные меры противодействия немедицинскому потреблению наркотических средств и их незаконному обороту в Завьяловском районе»</t>
  </si>
  <si>
    <t>Муниципальная программа "Культура Завьяловского района»</t>
  </si>
  <si>
    <t>Муниципальная программа "Развитие физической культуры и массового спорта в Завьяловском районе»</t>
  </si>
  <si>
    <t>Реализация  установленных полномочий в сфере архивного дела Администрацией Завьяловского района</t>
  </si>
  <si>
    <t>1410760031</t>
  </si>
  <si>
    <t>1410760480</t>
  </si>
  <si>
    <t>Территориальные органы Администрации</t>
  </si>
  <si>
    <t>0110000000</t>
  </si>
  <si>
    <t>Подпрограмма "Комплексное развитие сельских территорий муниципального образования "Завьяловский район"</t>
  </si>
  <si>
    <t>0820000000</t>
  </si>
  <si>
    <t>Софинансирование мероприятий, направленных на обеспечение комплексного развития сельских территорий в рамках ведомственной целевой программы "Современный облик сельских территорий" государственной программы Российской Федерации "Комплексное развитие сельских территорий"</t>
  </si>
  <si>
    <t>0820100000</t>
  </si>
  <si>
    <t>0820165769</t>
  </si>
  <si>
    <t>1110160145</t>
  </si>
  <si>
    <t>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</si>
</sst>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49" fontId="0" fillId="0" borderId="0" xfId="0" applyNumberFormat="1"/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/>
    <xf numFmtId="0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164" fontId="0" fillId="0" borderId="0" xfId="0" applyNumberFormat="1"/>
    <xf numFmtId="49" fontId="0" fillId="0" borderId="0" xfId="0" applyNumberFormat="1" applyBorder="1"/>
    <xf numFmtId="0" fontId="0" fillId="0" borderId="0" xfId="0" applyBorder="1"/>
    <xf numFmtId="0" fontId="6" fillId="0" borderId="0" xfId="1" applyFont="1" applyFill="1" applyBorder="1" applyAlignment="1"/>
    <xf numFmtId="0" fontId="6" fillId="0" borderId="0" xfId="1" applyFont="1" applyFill="1" applyAlignment="1"/>
    <xf numFmtId="0" fontId="6" fillId="0" borderId="0" xfId="0" applyNumberFormat="1" applyFont="1" applyFill="1" applyAlignment="1"/>
    <xf numFmtId="0" fontId="7" fillId="0" borderId="0" xfId="0" applyNumberFormat="1" applyFont="1" applyAlignment="1"/>
    <xf numFmtId="0" fontId="8" fillId="0" borderId="1" xfId="0" quotePrefix="1" applyNumberFormat="1" applyFont="1" applyBorder="1" applyAlignment="1">
      <alignment wrapText="1"/>
    </xf>
    <xf numFmtId="0" fontId="10" fillId="0" borderId="0" xfId="0" applyFont="1"/>
    <xf numFmtId="0" fontId="9" fillId="0" borderId="0" xfId="0" applyFont="1"/>
    <xf numFmtId="0" fontId="4" fillId="2" borderId="0" xfId="0" applyFont="1" applyFill="1"/>
    <xf numFmtId="0" fontId="8" fillId="2" borderId="1" xfId="0" quotePrefix="1" applyNumberFormat="1" applyFont="1" applyFill="1" applyBorder="1" applyAlignment="1">
      <alignment wrapText="1"/>
    </xf>
    <xf numFmtId="0" fontId="0" fillId="2" borderId="0" xfId="0" applyFill="1"/>
    <xf numFmtId="49" fontId="8" fillId="0" borderId="0" xfId="0" applyNumberFormat="1" applyFont="1" applyBorder="1" applyAlignment="1">
      <alignment wrapText="1"/>
    </xf>
    <xf numFmtId="49" fontId="8" fillId="0" borderId="0" xfId="0" applyNumberFormat="1" applyFont="1" applyAlignment="1">
      <alignment vertical="center" wrapText="1"/>
    </xf>
    <xf numFmtId="49" fontId="11" fillId="0" borderId="1" xfId="0" applyNumberFormat="1" applyFont="1" applyBorder="1" applyAlignment="1">
      <alignment wrapText="1"/>
    </xf>
    <xf numFmtId="0" fontId="11" fillId="0" borderId="1" xfId="0" applyNumberFormat="1" applyFont="1" applyBorder="1" applyAlignment="1">
      <alignment wrapText="1"/>
    </xf>
    <xf numFmtId="49" fontId="11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49" fontId="12" fillId="0" borderId="0" xfId="0" applyNumberFormat="1" applyFont="1"/>
    <xf numFmtId="0" fontId="4" fillId="0" borderId="0" xfId="0" applyFont="1" applyFill="1"/>
    <xf numFmtId="49" fontId="11" fillId="3" borderId="1" xfId="0" applyNumberFormat="1" applyFont="1" applyFill="1" applyBorder="1" applyAlignment="1">
      <alignment wrapText="1"/>
    </xf>
    <xf numFmtId="0" fontId="11" fillId="0" borderId="1" xfId="0" quotePrefix="1" applyNumberFormat="1" applyFont="1" applyBorder="1" applyAlignment="1">
      <alignment wrapText="1"/>
    </xf>
    <xf numFmtId="164" fontId="13" fillId="3" borderId="1" xfId="0" applyNumberFormat="1" applyFont="1" applyFill="1" applyBorder="1"/>
    <xf numFmtId="164" fontId="13" fillId="0" borderId="1" xfId="0" applyNumberFormat="1" applyFont="1" applyBorder="1"/>
    <xf numFmtId="164" fontId="14" fillId="0" borderId="1" xfId="0" applyNumberFormat="1" applyFont="1" applyBorder="1"/>
    <xf numFmtId="164" fontId="13" fillId="2" borderId="1" xfId="0" applyNumberFormat="1" applyFont="1" applyFill="1" applyBorder="1"/>
    <xf numFmtId="164" fontId="14" fillId="2" borderId="1" xfId="0" applyNumberFormat="1" applyFont="1" applyFill="1" applyBorder="1"/>
    <xf numFmtId="164" fontId="3" fillId="0" borderId="1" xfId="0" applyNumberFormat="1" applyFont="1" applyBorder="1"/>
    <xf numFmtId="164" fontId="15" fillId="0" borderId="1" xfId="0" applyNumberFormat="1" applyFont="1" applyBorder="1"/>
    <xf numFmtId="164" fontId="2" fillId="4" borderId="1" xfId="0" applyNumberFormat="1" applyFont="1" applyFill="1" applyBorder="1"/>
    <xf numFmtId="49" fontId="13" fillId="3" borderId="1" xfId="0" applyNumberFormat="1" applyFont="1" applyFill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49" fontId="13" fillId="2" borderId="1" xfId="0" applyNumberFormat="1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49" fontId="14" fillId="3" borderId="1" xfId="0" applyNumberFormat="1" applyFont="1" applyFill="1" applyBorder="1" applyAlignment="1">
      <alignment horizontal="center"/>
    </xf>
    <xf numFmtId="49" fontId="2" fillId="4" borderId="2" xfId="0" applyNumberFormat="1" applyFont="1" applyFill="1" applyBorder="1" applyAlignment="1">
      <alignment horizontal="left"/>
    </xf>
    <xf numFmtId="49" fontId="2" fillId="4" borderId="3" xfId="0" applyNumberFormat="1" applyFont="1" applyFill="1" applyBorder="1" applyAlignment="1">
      <alignment horizontal="left"/>
    </xf>
    <xf numFmtId="49" fontId="2" fillId="4" borderId="4" xfId="0" applyNumberFormat="1" applyFont="1" applyFill="1" applyBorder="1" applyAlignment="1">
      <alignment horizontal="left"/>
    </xf>
    <xf numFmtId="0" fontId="2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3"/>
  <sheetViews>
    <sheetView tabSelected="1" topLeftCell="A692" zoomScaleNormal="100" workbookViewId="0">
      <selection activeCell="F714" sqref="F714"/>
    </sheetView>
  </sheetViews>
  <sheetFormatPr defaultRowHeight="15"/>
  <cols>
    <col min="1" max="1" width="55.5703125" style="29" customWidth="1"/>
    <col min="2" max="2" width="6" style="1" customWidth="1"/>
    <col min="3" max="3" width="12.7109375" style="1" customWidth="1"/>
    <col min="4" max="4" width="5.28515625" style="1" customWidth="1"/>
    <col min="5" max="5" width="12.28515625" customWidth="1"/>
    <col min="6" max="6" width="12.140625" customWidth="1"/>
    <col min="8" max="8" width="10.42578125" bestFit="1" customWidth="1"/>
  </cols>
  <sheetData>
    <row r="1" spans="1:6">
      <c r="A1" s="22"/>
      <c r="B1" s="10"/>
      <c r="C1" s="10"/>
      <c r="D1" s="12" t="s">
        <v>313</v>
      </c>
      <c r="E1" s="11"/>
    </row>
    <row r="2" spans="1:6">
      <c r="A2" s="22"/>
      <c r="B2" s="10"/>
      <c r="C2" s="10"/>
      <c r="D2" s="13" t="s">
        <v>310</v>
      </c>
      <c r="E2" s="11"/>
    </row>
    <row r="3" spans="1:6">
      <c r="A3" s="22"/>
      <c r="B3" s="10"/>
      <c r="C3" s="10"/>
      <c r="D3" s="14" t="s">
        <v>311</v>
      </c>
      <c r="E3" s="11"/>
    </row>
    <row r="4" spans="1:6">
      <c r="A4" s="22"/>
      <c r="B4" s="10"/>
      <c r="C4" s="10"/>
      <c r="D4" s="14" t="s">
        <v>315</v>
      </c>
      <c r="E4" s="11"/>
    </row>
    <row r="5" spans="1:6">
      <c r="A5" s="22"/>
      <c r="B5" s="10"/>
      <c r="C5" s="10"/>
      <c r="D5" s="15" t="s">
        <v>312</v>
      </c>
      <c r="E5" s="11"/>
    </row>
    <row r="6" spans="1:6">
      <c r="A6" s="22"/>
      <c r="B6" s="10"/>
      <c r="C6" s="10"/>
      <c r="D6" s="15" t="s">
        <v>316</v>
      </c>
      <c r="E6" s="11"/>
    </row>
    <row r="7" spans="1:6">
      <c r="A7" s="22"/>
      <c r="B7" s="10"/>
      <c r="C7" s="10"/>
      <c r="D7" s="15" t="s">
        <v>314</v>
      </c>
      <c r="E7" s="11"/>
    </row>
    <row r="8" spans="1:6" s="4" customFormat="1" ht="15.75">
      <c r="A8" s="22"/>
      <c r="B8" s="2"/>
      <c r="C8" s="2"/>
      <c r="D8" s="2"/>
      <c r="E8" s="3"/>
    </row>
    <row r="9" spans="1:6" ht="66" customHeight="1">
      <c r="A9" s="52" t="s">
        <v>581</v>
      </c>
      <c r="B9" s="52"/>
      <c r="C9" s="52"/>
      <c r="D9" s="52"/>
      <c r="E9" s="52"/>
      <c r="F9" s="52"/>
    </row>
    <row r="10" spans="1:6" s="4" customFormat="1" ht="15.75">
      <c r="A10" s="23"/>
      <c r="B10" s="5"/>
      <c r="C10" s="5"/>
      <c r="D10" s="5"/>
      <c r="E10" s="5"/>
      <c r="F10" s="4" t="s">
        <v>307</v>
      </c>
    </row>
    <row r="11" spans="1:6" s="4" customFormat="1" ht="15.75">
      <c r="A11" s="53" t="s">
        <v>0</v>
      </c>
      <c r="B11" s="54" t="s">
        <v>308</v>
      </c>
      <c r="C11" s="54" t="s">
        <v>1</v>
      </c>
      <c r="D11" s="54" t="s">
        <v>309</v>
      </c>
      <c r="E11" s="55" t="s">
        <v>305</v>
      </c>
      <c r="F11" s="55" t="s">
        <v>306</v>
      </c>
    </row>
    <row r="12" spans="1:6" s="4" customFormat="1" ht="15.75">
      <c r="A12" s="53"/>
      <c r="B12" s="54"/>
      <c r="C12" s="54"/>
      <c r="D12" s="54"/>
      <c r="E12" s="55"/>
      <c r="F12" s="55"/>
    </row>
    <row r="13" spans="1:6" s="6" customFormat="1" ht="31.5" customHeight="1">
      <c r="A13" s="53"/>
      <c r="B13" s="54"/>
      <c r="C13" s="54"/>
      <c r="D13" s="54"/>
      <c r="E13" s="55"/>
      <c r="F13" s="55"/>
    </row>
    <row r="14" spans="1:6" s="8" customFormat="1">
      <c r="A14" s="31" t="s">
        <v>4</v>
      </c>
      <c r="B14" s="41" t="s">
        <v>5</v>
      </c>
      <c r="C14" s="41" t="s">
        <v>2</v>
      </c>
      <c r="D14" s="41" t="s">
        <v>2</v>
      </c>
      <c r="E14" s="33">
        <f>E15+E20+E25+E60+E64+E78+E83</f>
        <v>231177.27000000002</v>
      </c>
      <c r="F14" s="33">
        <f>F15+F20+F25+F60+F64+F78+F83</f>
        <v>248604.56999999995</v>
      </c>
    </row>
    <row r="15" spans="1:6" s="8" customFormat="1" ht="24.75">
      <c r="A15" s="24" t="s">
        <v>6</v>
      </c>
      <c r="B15" s="42" t="s">
        <v>7</v>
      </c>
      <c r="C15" s="42" t="s">
        <v>2</v>
      </c>
      <c r="D15" s="42" t="s">
        <v>2</v>
      </c>
      <c r="E15" s="34">
        <f>E16</f>
        <v>2633</v>
      </c>
      <c r="F15" s="34">
        <f>F16</f>
        <v>2659</v>
      </c>
    </row>
    <row r="16" spans="1:6" s="8" customFormat="1">
      <c r="A16" s="24" t="s">
        <v>8</v>
      </c>
      <c r="B16" s="42" t="s">
        <v>7</v>
      </c>
      <c r="C16" s="42" t="s">
        <v>565</v>
      </c>
      <c r="D16" s="42" t="s">
        <v>2</v>
      </c>
      <c r="E16" s="34">
        <f>E17</f>
        <v>2633</v>
      </c>
      <c r="F16" s="34">
        <f>F17</f>
        <v>2659</v>
      </c>
    </row>
    <row r="17" spans="1:9" s="8" customFormat="1">
      <c r="A17" s="24" t="s">
        <v>9</v>
      </c>
      <c r="B17" s="42" t="s">
        <v>7</v>
      </c>
      <c r="C17" s="42" t="s">
        <v>566</v>
      </c>
      <c r="D17" s="42" t="s">
        <v>2</v>
      </c>
      <c r="E17" s="34">
        <f>E18+E19</f>
        <v>2633</v>
      </c>
      <c r="F17" s="34">
        <f>F18+F19</f>
        <v>2659</v>
      </c>
      <c r="I17" s="30"/>
    </row>
    <row r="18" spans="1:9">
      <c r="A18" s="16" t="s">
        <v>317</v>
      </c>
      <c r="B18" s="43" t="s">
        <v>7</v>
      </c>
      <c r="C18" s="43" t="s">
        <v>566</v>
      </c>
      <c r="D18" s="43" t="s">
        <v>10</v>
      </c>
      <c r="E18" s="35">
        <v>2025</v>
      </c>
      <c r="F18" s="35">
        <v>2045</v>
      </c>
    </row>
    <row r="19" spans="1:9" ht="36.75">
      <c r="A19" s="16" t="s">
        <v>318</v>
      </c>
      <c r="B19" s="43" t="s">
        <v>7</v>
      </c>
      <c r="C19" s="43" t="s">
        <v>566</v>
      </c>
      <c r="D19" s="43" t="s">
        <v>11</v>
      </c>
      <c r="E19" s="35">
        <v>608</v>
      </c>
      <c r="F19" s="35">
        <v>614</v>
      </c>
    </row>
    <row r="20" spans="1:9" s="8" customFormat="1" ht="36.75">
      <c r="A20" s="24" t="s">
        <v>12</v>
      </c>
      <c r="B20" s="42" t="s">
        <v>13</v>
      </c>
      <c r="C20" s="42" t="s">
        <v>2</v>
      </c>
      <c r="D20" s="42" t="s">
        <v>2</v>
      </c>
      <c r="E20" s="34">
        <f>E21</f>
        <v>1896.9</v>
      </c>
      <c r="F20" s="34">
        <f>F21</f>
        <v>1915.9</v>
      </c>
    </row>
    <row r="21" spans="1:9" s="8" customFormat="1">
      <c r="A21" s="24" t="s">
        <v>8</v>
      </c>
      <c r="B21" s="42" t="s">
        <v>13</v>
      </c>
      <c r="C21" s="42" t="s">
        <v>565</v>
      </c>
      <c r="D21" s="42" t="s">
        <v>2</v>
      </c>
      <c r="E21" s="34">
        <f>E22</f>
        <v>1896.9</v>
      </c>
      <c r="F21" s="34">
        <f>F22</f>
        <v>1915.9</v>
      </c>
    </row>
    <row r="22" spans="1:9" s="8" customFormat="1" ht="36.75">
      <c r="A22" s="24" t="s">
        <v>14</v>
      </c>
      <c r="B22" s="42" t="s">
        <v>13</v>
      </c>
      <c r="C22" s="42" t="s">
        <v>567</v>
      </c>
      <c r="D22" s="42" t="s">
        <v>2</v>
      </c>
      <c r="E22" s="34">
        <f>E23+E24</f>
        <v>1896.9</v>
      </c>
      <c r="F22" s="34">
        <f>F23+F24</f>
        <v>1915.9</v>
      </c>
    </row>
    <row r="23" spans="1:9">
      <c r="A23" s="16" t="s">
        <v>317</v>
      </c>
      <c r="B23" s="43" t="s">
        <v>13</v>
      </c>
      <c r="C23" s="43" t="s">
        <v>567</v>
      </c>
      <c r="D23" s="43" t="s">
        <v>10</v>
      </c>
      <c r="E23" s="35">
        <v>1461.9</v>
      </c>
      <c r="F23" s="35">
        <v>1475.9</v>
      </c>
    </row>
    <row r="24" spans="1:9" ht="36.75">
      <c r="A24" s="16" t="s">
        <v>318</v>
      </c>
      <c r="B24" s="43" t="s">
        <v>13</v>
      </c>
      <c r="C24" s="43" t="s">
        <v>567</v>
      </c>
      <c r="D24" s="43" t="s">
        <v>11</v>
      </c>
      <c r="E24" s="35">
        <v>435</v>
      </c>
      <c r="F24" s="35">
        <v>440</v>
      </c>
    </row>
    <row r="25" spans="1:9" s="8" customFormat="1" ht="36.75">
      <c r="A25" s="24" t="s">
        <v>15</v>
      </c>
      <c r="B25" s="42" t="s">
        <v>16</v>
      </c>
      <c r="C25" s="42" t="s">
        <v>2</v>
      </c>
      <c r="D25" s="42" t="s">
        <v>2</v>
      </c>
      <c r="E25" s="34">
        <f>E26+E36</f>
        <v>111993.67</v>
      </c>
      <c r="F25" s="34">
        <f>F26+F36</f>
        <v>112631.46999999999</v>
      </c>
    </row>
    <row r="26" spans="1:9" s="8" customFormat="1" ht="24.75">
      <c r="A26" s="24" t="s">
        <v>583</v>
      </c>
      <c r="B26" s="42" t="s">
        <v>16</v>
      </c>
      <c r="C26" s="42" t="s">
        <v>421</v>
      </c>
      <c r="D26" s="42" t="s">
        <v>2</v>
      </c>
      <c r="E26" s="34">
        <f>E27+E32</f>
        <v>1568.3</v>
      </c>
      <c r="F26" s="34">
        <f>F27+F32</f>
        <v>1628.9</v>
      </c>
    </row>
    <row r="27" spans="1:9" s="8" customFormat="1">
      <c r="A27" s="24" t="s">
        <v>248</v>
      </c>
      <c r="B27" s="42" t="s">
        <v>16</v>
      </c>
      <c r="C27" s="42" t="s">
        <v>422</v>
      </c>
      <c r="D27" s="42"/>
      <c r="E27" s="34">
        <f>E28</f>
        <v>1049.3</v>
      </c>
      <c r="F27" s="34">
        <f>F28</f>
        <v>1090.5</v>
      </c>
    </row>
    <row r="28" spans="1:9" s="8" customFormat="1" ht="25.5" customHeight="1">
      <c r="A28" s="24" t="s">
        <v>249</v>
      </c>
      <c r="B28" s="42" t="s">
        <v>16</v>
      </c>
      <c r="C28" s="42" t="s">
        <v>423</v>
      </c>
      <c r="D28" s="42" t="s">
        <v>2</v>
      </c>
      <c r="E28" s="34">
        <f>E29</f>
        <v>1049.3</v>
      </c>
      <c r="F28" s="34">
        <f>F29</f>
        <v>1090.5</v>
      </c>
    </row>
    <row r="29" spans="1:9" s="8" customFormat="1">
      <c r="A29" s="24" t="s">
        <v>250</v>
      </c>
      <c r="B29" s="42" t="s">
        <v>16</v>
      </c>
      <c r="C29" s="42" t="s">
        <v>424</v>
      </c>
      <c r="D29" s="42"/>
      <c r="E29" s="34">
        <f>E30+E31</f>
        <v>1049.3</v>
      </c>
      <c r="F29" s="34">
        <f>F30+F31</f>
        <v>1090.5</v>
      </c>
    </row>
    <row r="30" spans="1:9">
      <c r="A30" s="16" t="s">
        <v>317</v>
      </c>
      <c r="B30" s="43" t="s">
        <v>16</v>
      </c>
      <c r="C30" s="43" t="s">
        <v>424</v>
      </c>
      <c r="D30" s="43" t="s">
        <v>10</v>
      </c>
      <c r="E30" s="35">
        <v>806.3</v>
      </c>
      <c r="F30" s="35">
        <v>837.5</v>
      </c>
    </row>
    <row r="31" spans="1:9" ht="36.75">
      <c r="A31" s="16" t="s">
        <v>318</v>
      </c>
      <c r="B31" s="43" t="s">
        <v>16</v>
      </c>
      <c r="C31" s="43" t="s">
        <v>424</v>
      </c>
      <c r="D31" s="43" t="s">
        <v>11</v>
      </c>
      <c r="E31" s="35">
        <v>243</v>
      </c>
      <c r="F31" s="35">
        <v>253</v>
      </c>
    </row>
    <row r="32" spans="1:9" s="8" customFormat="1">
      <c r="A32" s="24" t="s">
        <v>20</v>
      </c>
      <c r="B32" s="42" t="s">
        <v>16</v>
      </c>
      <c r="C32" s="42" t="s">
        <v>432</v>
      </c>
      <c r="D32" s="42" t="s">
        <v>2</v>
      </c>
      <c r="E32" s="34">
        <f>E33</f>
        <v>519</v>
      </c>
      <c r="F32" s="34">
        <f>F33</f>
        <v>538.4</v>
      </c>
    </row>
    <row r="33" spans="1:9" s="8" customFormat="1" ht="72.75">
      <c r="A33" s="25" t="s">
        <v>21</v>
      </c>
      <c r="B33" s="42" t="s">
        <v>16</v>
      </c>
      <c r="C33" s="42" t="s">
        <v>433</v>
      </c>
      <c r="D33" s="42" t="s">
        <v>2</v>
      </c>
      <c r="E33" s="34">
        <f>E34+E35</f>
        <v>519</v>
      </c>
      <c r="F33" s="34">
        <f>F34+F35</f>
        <v>538.4</v>
      </c>
    </row>
    <row r="34" spans="1:9">
      <c r="A34" s="16" t="s">
        <v>317</v>
      </c>
      <c r="B34" s="43" t="s">
        <v>16</v>
      </c>
      <c r="C34" s="43" t="s">
        <v>434</v>
      </c>
      <c r="D34" s="43" t="s">
        <v>10</v>
      </c>
      <c r="E34" s="35">
        <v>398.6</v>
      </c>
      <c r="F34" s="35">
        <v>413.4</v>
      </c>
    </row>
    <row r="35" spans="1:9" ht="36.75">
      <c r="A35" s="16" t="s">
        <v>318</v>
      </c>
      <c r="B35" s="43" t="s">
        <v>16</v>
      </c>
      <c r="C35" s="43" t="s">
        <v>434</v>
      </c>
      <c r="D35" s="43" t="s">
        <v>11</v>
      </c>
      <c r="E35" s="35">
        <v>120.4</v>
      </c>
      <c r="F35" s="35">
        <v>125</v>
      </c>
    </row>
    <row r="36" spans="1:9" s="8" customFormat="1" ht="24.75">
      <c r="A36" s="24" t="s">
        <v>584</v>
      </c>
      <c r="B36" s="42" t="s">
        <v>16</v>
      </c>
      <c r="C36" s="42" t="s">
        <v>526</v>
      </c>
      <c r="D36" s="42" t="s">
        <v>2</v>
      </c>
      <c r="E36" s="34">
        <f>E37</f>
        <v>110425.37</v>
      </c>
      <c r="F36" s="34">
        <f>F37</f>
        <v>111002.56999999999</v>
      </c>
    </row>
    <row r="37" spans="1:9" s="8" customFormat="1" ht="24.75">
      <c r="A37" s="24" t="s">
        <v>22</v>
      </c>
      <c r="B37" s="42" t="s">
        <v>16</v>
      </c>
      <c r="C37" s="42" t="s">
        <v>527</v>
      </c>
      <c r="D37" s="42" t="s">
        <v>2</v>
      </c>
      <c r="E37" s="34">
        <f>E38</f>
        <v>110425.37</v>
      </c>
      <c r="F37" s="34">
        <f>F38</f>
        <v>111002.56999999999</v>
      </c>
    </row>
    <row r="38" spans="1:9" s="8" customFormat="1">
      <c r="A38" s="24" t="s">
        <v>36</v>
      </c>
      <c r="B38" s="42" t="s">
        <v>16</v>
      </c>
      <c r="C38" s="42" t="s">
        <v>535</v>
      </c>
      <c r="D38" s="42" t="s">
        <v>2</v>
      </c>
      <c r="E38" s="34">
        <f>E39+E47+E58</f>
        <v>110425.37</v>
      </c>
      <c r="F38" s="34">
        <f>F39+F47+F58</f>
        <v>111002.56999999999</v>
      </c>
    </row>
    <row r="39" spans="1:9" s="8" customFormat="1">
      <c r="A39" s="24" t="s">
        <v>37</v>
      </c>
      <c r="B39" s="42" t="s">
        <v>16</v>
      </c>
      <c r="C39" s="42" t="s">
        <v>536</v>
      </c>
      <c r="D39" s="42" t="s">
        <v>2</v>
      </c>
      <c r="E39" s="34">
        <f>E40+E41+E42+E43+E44+E45+E46</f>
        <v>43479.499999999993</v>
      </c>
      <c r="F39" s="34">
        <f>F40+F41+F42+F43+F44+F45+F46</f>
        <v>43920.399999999994</v>
      </c>
    </row>
    <row r="40" spans="1:9">
      <c r="A40" s="16" t="s">
        <v>317</v>
      </c>
      <c r="B40" s="43" t="s">
        <v>16</v>
      </c>
      <c r="C40" s="43" t="s">
        <v>536</v>
      </c>
      <c r="D40" s="43" t="s">
        <v>10</v>
      </c>
      <c r="E40" s="35">
        <v>28487.7</v>
      </c>
      <c r="F40" s="35">
        <v>28772</v>
      </c>
    </row>
    <row r="41" spans="1:9" ht="24.75">
      <c r="A41" s="16" t="s">
        <v>321</v>
      </c>
      <c r="B41" s="43" t="s">
        <v>16</v>
      </c>
      <c r="C41" s="43" t="s">
        <v>536</v>
      </c>
      <c r="D41" s="43" t="s">
        <v>25</v>
      </c>
      <c r="E41" s="35">
        <v>129.5</v>
      </c>
      <c r="F41" s="35">
        <v>129.5</v>
      </c>
      <c r="H41" s="9"/>
      <c r="I41" s="9"/>
    </row>
    <row r="42" spans="1:9" ht="36.75">
      <c r="A42" s="16" t="s">
        <v>318</v>
      </c>
      <c r="B42" s="43" t="s">
        <v>16</v>
      </c>
      <c r="C42" s="43" t="s">
        <v>536</v>
      </c>
      <c r="D42" s="43" t="s">
        <v>11</v>
      </c>
      <c r="E42" s="35">
        <v>8542</v>
      </c>
      <c r="F42" s="35">
        <v>8628</v>
      </c>
    </row>
    <row r="43" spans="1:9" ht="24.75">
      <c r="A43" s="16" t="s">
        <v>322</v>
      </c>
      <c r="B43" s="43" t="s">
        <v>16</v>
      </c>
      <c r="C43" s="43" t="s">
        <v>536</v>
      </c>
      <c r="D43" s="43" t="s">
        <v>26</v>
      </c>
      <c r="E43" s="35">
        <v>1261.2</v>
      </c>
      <c r="F43" s="35">
        <v>1261.2</v>
      </c>
      <c r="H43" s="9"/>
      <c r="I43" s="9"/>
    </row>
    <row r="44" spans="1:9">
      <c r="A44" s="16" t="s">
        <v>45</v>
      </c>
      <c r="B44" s="43" t="s">
        <v>16</v>
      </c>
      <c r="C44" s="43" t="s">
        <v>536</v>
      </c>
      <c r="D44" s="43" t="s">
        <v>27</v>
      </c>
      <c r="E44" s="35">
        <v>3296.1</v>
      </c>
      <c r="F44" s="35">
        <v>3304.1</v>
      </c>
      <c r="H44" s="9"/>
      <c r="I44" s="9"/>
    </row>
    <row r="45" spans="1:9">
      <c r="A45" s="16" t="s">
        <v>324</v>
      </c>
      <c r="B45" s="43" t="s">
        <v>16</v>
      </c>
      <c r="C45" s="43" t="s">
        <v>536</v>
      </c>
      <c r="D45" s="43" t="s">
        <v>28</v>
      </c>
      <c r="E45" s="35">
        <v>1563</v>
      </c>
      <c r="F45" s="35">
        <v>1625.6</v>
      </c>
    </row>
    <row r="46" spans="1:9">
      <c r="A46" s="16" t="s">
        <v>31</v>
      </c>
      <c r="B46" s="43" t="s">
        <v>16</v>
      </c>
      <c r="C46" s="43" t="s">
        <v>536</v>
      </c>
      <c r="D46" s="43" t="s">
        <v>32</v>
      </c>
      <c r="E46" s="35">
        <v>200</v>
      </c>
      <c r="F46" s="35">
        <v>200</v>
      </c>
    </row>
    <row r="47" spans="1:9">
      <c r="A47" s="26" t="s">
        <v>610</v>
      </c>
      <c r="B47" s="44" t="s">
        <v>16</v>
      </c>
      <c r="C47" s="44" t="s">
        <v>608</v>
      </c>
      <c r="D47" s="44" t="s">
        <v>2</v>
      </c>
      <c r="E47" s="36">
        <f>E48+E49+E50+E51+E52+E53+E54+E55+E56+E57</f>
        <v>66893.970000000016</v>
      </c>
      <c r="F47" s="36">
        <f>F48+F49+F50+F51+F52+F53+F54+F55+F56+F57</f>
        <v>67030.27</v>
      </c>
    </row>
    <row r="48" spans="1:9">
      <c r="A48" s="20" t="s">
        <v>317</v>
      </c>
      <c r="B48" s="45" t="s">
        <v>16</v>
      </c>
      <c r="C48" s="45" t="s">
        <v>608</v>
      </c>
      <c r="D48" s="45" t="s">
        <v>10</v>
      </c>
      <c r="E48" s="37">
        <v>35051.4</v>
      </c>
      <c r="F48" s="37">
        <v>35156.1</v>
      </c>
    </row>
    <row r="49" spans="1:6" ht="24.75">
      <c r="A49" s="20" t="s">
        <v>321</v>
      </c>
      <c r="B49" s="45" t="s">
        <v>16</v>
      </c>
      <c r="C49" s="45" t="s">
        <v>608</v>
      </c>
      <c r="D49" s="45" t="s">
        <v>25</v>
      </c>
      <c r="E49" s="37">
        <v>9.1</v>
      </c>
      <c r="F49" s="37">
        <v>9.1</v>
      </c>
    </row>
    <row r="50" spans="1:6" ht="36.75">
      <c r="A50" s="20" t="s">
        <v>318</v>
      </c>
      <c r="B50" s="45" t="s">
        <v>16</v>
      </c>
      <c r="C50" s="45" t="s">
        <v>608</v>
      </c>
      <c r="D50" s="45" t="s">
        <v>11</v>
      </c>
      <c r="E50" s="37">
        <v>11065.9</v>
      </c>
      <c r="F50" s="37">
        <v>11097.5</v>
      </c>
    </row>
    <row r="51" spans="1:6" ht="24.75">
      <c r="A51" s="20" t="s">
        <v>322</v>
      </c>
      <c r="B51" s="45" t="s">
        <v>16</v>
      </c>
      <c r="C51" s="45" t="s">
        <v>608</v>
      </c>
      <c r="D51" s="45" t="s">
        <v>26</v>
      </c>
      <c r="E51" s="37">
        <v>2310.4</v>
      </c>
      <c r="F51" s="37">
        <v>2310.4</v>
      </c>
    </row>
    <row r="52" spans="1:6">
      <c r="A52" s="20" t="s">
        <v>45</v>
      </c>
      <c r="B52" s="45" t="s">
        <v>16</v>
      </c>
      <c r="C52" s="45" t="s">
        <v>608</v>
      </c>
      <c r="D52" s="45" t="s">
        <v>27</v>
      </c>
      <c r="E52" s="37">
        <v>14131.470000000001</v>
      </c>
      <c r="F52" s="37">
        <v>14131.470000000001</v>
      </c>
    </row>
    <row r="53" spans="1:6">
      <c r="A53" s="20" t="s">
        <v>324</v>
      </c>
      <c r="B53" s="45" t="s">
        <v>16</v>
      </c>
      <c r="C53" s="45" t="s">
        <v>608</v>
      </c>
      <c r="D53" s="45" t="s">
        <v>28</v>
      </c>
      <c r="E53" s="37">
        <v>3961.6</v>
      </c>
      <c r="F53" s="37">
        <v>3961.6</v>
      </c>
    </row>
    <row r="54" spans="1:6" ht="24.75">
      <c r="A54" s="27" t="s">
        <v>335</v>
      </c>
      <c r="B54" s="45" t="s">
        <v>16</v>
      </c>
      <c r="C54" s="45" t="s">
        <v>608</v>
      </c>
      <c r="D54" s="45" t="s">
        <v>29</v>
      </c>
      <c r="E54" s="37">
        <v>50</v>
      </c>
      <c r="F54" s="37">
        <v>50</v>
      </c>
    </row>
    <row r="55" spans="1:6">
      <c r="A55" s="20" t="s">
        <v>336</v>
      </c>
      <c r="B55" s="45" t="s">
        <v>16</v>
      </c>
      <c r="C55" s="45" t="s">
        <v>608</v>
      </c>
      <c r="D55" s="45" t="s">
        <v>30</v>
      </c>
      <c r="E55" s="37">
        <v>190.5</v>
      </c>
      <c r="F55" s="37">
        <v>190.5</v>
      </c>
    </row>
    <row r="56" spans="1:6">
      <c r="A56" s="20" t="s">
        <v>31</v>
      </c>
      <c r="B56" s="45" t="s">
        <v>16</v>
      </c>
      <c r="C56" s="45" t="s">
        <v>608</v>
      </c>
      <c r="D56" s="45" t="s">
        <v>32</v>
      </c>
      <c r="E56" s="37">
        <v>121.6</v>
      </c>
      <c r="F56" s="37">
        <v>121.6</v>
      </c>
    </row>
    <row r="57" spans="1:6">
      <c r="A57" s="20" t="s">
        <v>33</v>
      </c>
      <c r="B57" s="45" t="s">
        <v>16</v>
      </c>
      <c r="C57" s="45" t="s">
        <v>608</v>
      </c>
      <c r="D57" s="45" t="s">
        <v>34</v>
      </c>
      <c r="E57" s="37">
        <v>2</v>
      </c>
      <c r="F57" s="37">
        <v>2</v>
      </c>
    </row>
    <row r="58" spans="1:6">
      <c r="A58" s="26" t="s">
        <v>35</v>
      </c>
      <c r="B58" s="44" t="s">
        <v>16</v>
      </c>
      <c r="C58" s="44" t="s">
        <v>609</v>
      </c>
      <c r="D58" s="44" t="s">
        <v>2</v>
      </c>
      <c r="E58" s="36">
        <f>E59</f>
        <v>51.9</v>
      </c>
      <c r="F58" s="36">
        <f>F59</f>
        <v>51.9</v>
      </c>
    </row>
    <row r="59" spans="1:6">
      <c r="A59" s="20" t="s">
        <v>336</v>
      </c>
      <c r="B59" s="45" t="s">
        <v>16</v>
      </c>
      <c r="C59" s="45" t="s">
        <v>609</v>
      </c>
      <c r="D59" s="45" t="s">
        <v>30</v>
      </c>
      <c r="E59" s="37">
        <v>51.9</v>
      </c>
      <c r="F59" s="37">
        <v>51.9</v>
      </c>
    </row>
    <row r="60" spans="1:6" s="8" customFormat="1">
      <c r="A60" s="24" t="s">
        <v>38</v>
      </c>
      <c r="B60" s="42" t="s">
        <v>39</v>
      </c>
      <c r="C60" s="42" t="s">
        <v>2</v>
      </c>
      <c r="D60" s="42" t="s">
        <v>2</v>
      </c>
      <c r="E60" s="34">
        <f>E61</f>
        <v>25</v>
      </c>
      <c r="F60" s="34">
        <f>F61</f>
        <v>14</v>
      </c>
    </row>
    <row r="61" spans="1:6" s="8" customFormat="1">
      <c r="A61" s="24" t="s">
        <v>8</v>
      </c>
      <c r="B61" s="42" t="s">
        <v>39</v>
      </c>
      <c r="C61" s="42" t="s">
        <v>565</v>
      </c>
      <c r="D61" s="42" t="s">
        <v>2</v>
      </c>
      <c r="E61" s="34">
        <f>E62</f>
        <v>25</v>
      </c>
      <c r="F61" s="34">
        <f>F62</f>
        <v>14</v>
      </c>
    </row>
    <row r="62" spans="1:6" s="8" customFormat="1" ht="36.75">
      <c r="A62" s="24" t="s">
        <v>40</v>
      </c>
      <c r="B62" s="42" t="s">
        <v>39</v>
      </c>
      <c r="C62" s="42" t="s">
        <v>568</v>
      </c>
      <c r="D62" s="42" t="s">
        <v>2</v>
      </c>
      <c r="E62" s="34">
        <f>E63</f>
        <v>25</v>
      </c>
      <c r="F62" s="34">
        <f>F63</f>
        <v>14</v>
      </c>
    </row>
    <row r="63" spans="1:6">
      <c r="A63" s="16" t="s">
        <v>45</v>
      </c>
      <c r="B63" s="43" t="s">
        <v>39</v>
      </c>
      <c r="C63" s="43" t="s">
        <v>568</v>
      </c>
      <c r="D63" s="43" t="s">
        <v>27</v>
      </c>
      <c r="E63" s="35">
        <v>25</v>
      </c>
      <c r="F63" s="35">
        <v>14</v>
      </c>
    </row>
    <row r="64" spans="1:6" s="8" customFormat="1" ht="24.75">
      <c r="A64" s="24" t="s">
        <v>41</v>
      </c>
      <c r="B64" s="42" t="s">
        <v>42</v>
      </c>
      <c r="C64" s="42" t="s">
        <v>2</v>
      </c>
      <c r="D64" s="42" t="s">
        <v>2</v>
      </c>
      <c r="E64" s="34">
        <f>E65+E72</f>
        <v>13227.8</v>
      </c>
      <c r="F64" s="34">
        <f>F65+F72</f>
        <v>13349.399999999998</v>
      </c>
    </row>
    <row r="65" spans="1:9" s="8" customFormat="1" ht="24.75">
      <c r="A65" s="24" t="s">
        <v>585</v>
      </c>
      <c r="B65" s="42" t="s">
        <v>42</v>
      </c>
      <c r="C65" s="42" t="s">
        <v>460</v>
      </c>
      <c r="D65" s="42" t="s">
        <v>2</v>
      </c>
      <c r="E65" s="34">
        <f>E66</f>
        <v>10206.9</v>
      </c>
      <c r="F65" s="34">
        <f>F66</f>
        <v>10298.699999999999</v>
      </c>
    </row>
    <row r="66" spans="1:9" s="8" customFormat="1" ht="24.75">
      <c r="A66" s="24" t="s">
        <v>43</v>
      </c>
      <c r="B66" s="42" t="s">
        <v>42</v>
      </c>
      <c r="C66" s="42" t="s">
        <v>461</v>
      </c>
      <c r="D66" s="42" t="s">
        <v>2</v>
      </c>
      <c r="E66" s="34">
        <f>E67</f>
        <v>10206.9</v>
      </c>
      <c r="F66" s="34">
        <f>F67</f>
        <v>10298.699999999999</v>
      </c>
    </row>
    <row r="67" spans="1:9" s="8" customFormat="1">
      <c r="A67" s="24" t="s">
        <v>37</v>
      </c>
      <c r="B67" s="42" t="s">
        <v>42</v>
      </c>
      <c r="C67" s="42" t="s">
        <v>462</v>
      </c>
      <c r="D67" s="42" t="s">
        <v>2</v>
      </c>
      <c r="E67" s="34">
        <f>E68+E69+E70+E71</f>
        <v>10206.9</v>
      </c>
      <c r="F67" s="34">
        <f>F68+F69+F70+F71</f>
        <v>10298.699999999999</v>
      </c>
    </row>
    <row r="68" spans="1:9">
      <c r="A68" s="16" t="s">
        <v>317</v>
      </c>
      <c r="B68" s="43" t="s">
        <v>42</v>
      </c>
      <c r="C68" s="43" t="s">
        <v>462</v>
      </c>
      <c r="D68" s="43" t="s">
        <v>10</v>
      </c>
      <c r="E68" s="35">
        <v>7059.3</v>
      </c>
      <c r="F68" s="35">
        <v>7129.9</v>
      </c>
    </row>
    <row r="69" spans="1:9" ht="36.75">
      <c r="A69" s="16" t="s">
        <v>318</v>
      </c>
      <c r="B69" s="43" t="s">
        <v>42</v>
      </c>
      <c r="C69" s="43" t="s">
        <v>462</v>
      </c>
      <c r="D69" s="43" t="s">
        <v>11</v>
      </c>
      <c r="E69" s="35">
        <v>2116.8000000000002</v>
      </c>
      <c r="F69" s="35">
        <v>2138</v>
      </c>
    </row>
    <row r="70" spans="1:9" ht="24.75">
      <c r="A70" s="16" t="s">
        <v>322</v>
      </c>
      <c r="B70" s="43" t="s">
        <v>42</v>
      </c>
      <c r="C70" s="43" t="s">
        <v>462</v>
      </c>
      <c r="D70" s="43" t="s">
        <v>26</v>
      </c>
      <c r="E70" s="35">
        <v>281</v>
      </c>
      <c r="F70" s="35">
        <v>281</v>
      </c>
      <c r="H70" s="9"/>
      <c r="I70" s="9"/>
    </row>
    <row r="71" spans="1:9">
      <c r="A71" s="16" t="s">
        <v>45</v>
      </c>
      <c r="B71" s="43" t="s">
        <v>42</v>
      </c>
      <c r="C71" s="43" t="s">
        <v>462</v>
      </c>
      <c r="D71" s="43" t="s">
        <v>27</v>
      </c>
      <c r="E71" s="35">
        <v>749.8</v>
      </c>
      <c r="F71" s="35">
        <v>749.8</v>
      </c>
      <c r="H71" s="9"/>
      <c r="I71" s="9"/>
    </row>
    <row r="72" spans="1:9" s="8" customFormat="1">
      <c r="A72" s="24" t="s">
        <v>8</v>
      </c>
      <c r="B72" s="42" t="s">
        <v>42</v>
      </c>
      <c r="C72" s="42" t="s">
        <v>565</v>
      </c>
      <c r="D72" s="42" t="s">
        <v>2</v>
      </c>
      <c r="E72" s="34">
        <f>E73</f>
        <v>3020.9</v>
      </c>
      <c r="F72" s="34">
        <f>F73</f>
        <v>3050.7</v>
      </c>
    </row>
    <row r="73" spans="1:9" s="8" customFormat="1">
      <c r="A73" s="24" t="s">
        <v>44</v>
      </c>
      <c r="B73" s="42" t="s">
        <v>42</v>
      </c>
      <c r="C73" s="42" t="s">
        <v>569</v>
      </c>
      <c r="D73" s="42" t="s">
        <v>2</v>
      </c>
      <c r="E73" s="34">
        <f>E74+E75+E76+E77</f>
        <v>3020.9</v>
      </c>
      <c r="F73" s="34">
        <f>F74+F75+F76+F77</f>
        <v>3050.7</v>
      </c>
    </row>
    <row r="74" spans="1:9">
      <c r="A74" s="16" t="s">
        <v>317</v>
      </c>
      <c r="B74" s="43" t="s">
        <v>42</v>
      </c>
      <c r="C74" s="43" t="s">
        <v>569</v>
      </c>
      <c r="D74" s="43" t="s">
        <v>10</v>
      </c>
      <c r="E74" s="35">
        <v>2296.9</v>
      </c>
      <c r="F74" s="35">
        <v>2320.6999999999998</v>
      </c>
    </row>
    <row r="75" spans="1:9" ht="36.75">
      <c r="A75" s="16" t="s">
        <v>318</v>
      </c>
      <c r="B75" s="43" t="s">
        <v>42</v>
      </c>
      <c r="C75" s="43" t="s">
        <v>569</v>
      </c>
      <c r="D75" s="43" t="s">
        <v>11</v>
      </c>
      <c r="E75" s="35">
        <v>685</v>
      </c>
      <c r="F75" s="35">
        <v>691</v>
      </c>
    </row>
    <row r="76" spans="1:9" ht="24.75">
      <c r="A76" s="16" t="s">
        <v>322</v>
      </c>
      <c r="B76" s="43" t="s">
        <v>42</v>
      </c>
      <c r="C76" s="43" t="s">
        <v>569</v>
      </c>
      <c r="D76" s="43" t="s">
        <v>26</v>
      </c>
      <c r="E76" s="35">
        <v>4</v>
      </c>
      <c r="F76" s="35">
        <v>4</v>
      </c>
    </row>
    <row r="77" spans="1:9">
      <c r="A77" s="16" t="s">
        <v>45</v>
      </c>
      <c r="B77" s="43" t="s">
        <v>42</v>
      </c>
      <c r="C77" s="43" t="s">
        <v>569</v>
      </c>
      <c r="D77" s="43" t="s">
        <v>27</v>
      </c>
      <c r="E77" s="35">
        <v>35</v>
      </c>
      <c r="F77" s="35">
        <v>35</v>
      </c>
      <c r="H77" s="9"/>
      <c r="I77" s="9"/>
    </row>
    <row r="78" spans="1:9" s="8" customFormat="1">
      <c r="A78" s="24" t="s">
        <v>46</v>
      </c>
      <c r="B78" s="42" t="s">
        <v>47</v>
      </c>
      <c r="C78" s="42" t="s">
        <v>2</v>
      </c>
      <c r="D78" s="42" t="s">
        <v>2</v>
      </c>
      <c r="E78" s="34">
        <f>E79</f>
        <v>1500</v>
      </c>
      <c r="F78" s="34">
        <f>F79</f>
        <v>1500</v>
      </c>
    </row>
    <row r="79" spans="1:9" s="8" customFormat="1" ht="24.75">
      <c r="A79" s="24" t="s">
        <v>585</v>
      </c>
      <c r="B79" s="42" t="s">
        <v>47</v>
      </c>
      <c r="C79" s="42" t="s">
        <v>460</v>
      </c>
      <c r="D79" s="42" t="s">
        <v>2</v>
      </c>
      <c r="E79" s="34">
        <f>E80</f>
        <v>1500</v>
      </c>
      <c r="F79" s="34">
        <f>F80</f>
        <v>1500</v>
      </c>
    </row>
    <row r="80" spans="1:9" s="8" customFormat="1" ht="24.75">
      <c r="A80" s="24" t="s">
        <v>48</v>
      </c>
      <c r="B80" s="42" t="s">
        <v>47</v>
      </c>
      <c r="C80" s="42" t="s">
        <v>463</v>
      </c>
      <c r="D80" s="42" t="s">
        <v>2</v>
      </c>
      <c r="E80" s="34">
        <f>E81</f>
        <v>1500</v>
      </c>
      <c r="F80" s="34">
        <f>F81</f>
        <v>1500</v>
      </c>
    </row>
    <row r="81" spans="1:9" s="8" customFormat="1">
      <c r="A81" s="24" t="s">
        <v>46</v>
      </c>
      <c r="B81" s="42" t="s">
        <v>47</v>
      </c>
      <c r="C81" s="42" t="s">
        <v>464</v>
      </c>
      <c r="D81" s="42" t="s">
        <v>2</v>
      </c>
      <c r="E81" s="34">
        <f>E82</f>
        <v>1500</v>
      </c>
      <c r="F81" s="34">
        <f>F82</f>
        <v>1500</v>
      </c>
    </row>
    <row r="82" spans="1:9">
      <c r="A82" s="16" t="s">
        <v>337</v>
      </c>
      <c r="B82" s="43" t="s">
        <v>47</v>
      </c>
      <c r="C82" s="43" t="s">
        <v>464</v>
      </c>
      <c r="D82" s="43" t="s">
        <v>49</v>
      </c>
      <c r="E82" s="35">
        <v>1500</v>
      </c>
      <c r="F82" s="35">
        <v>1500</v>
      </c>
    </row>
    <row r="83" spans="1:9" s="8" customFormat="1">
      <c r="A83" s="24" t="s">
        <v>50</v>
      </c>
      <c r="B83" s="42" t="s">
        <v>51</v>
      </c>
      <c r="C83" s="42" t="s">
        <v>2</v>
      </c>
      <c r="D83" s="42" t="s">
        <v>2</v>
      </c>
      <c r="E83" s="34">
        <f>E84+E89+E100+E111+E115+E138</f>
        <v>99900.900000000009</v>
      </c>
      <c r="F83" s="34">
        <f>F84+F89+F100+F111+F115+F138</f>
        <v>116534.8</v>
      </c>
    </row>
    <row r="84" spans="1:9" s="8" customFormat="1">
      <c r="A84" s="24" t="s">
        <v>52</v>
      </c>
      <c r="B84" s="42" t="s">
        <v>51</v>
      </c>
      <c r="C84" s="42" t="s">
        <v>339</v>
      </c>
      <c r="D84" s="42" t="s">
        <v>2</v>
      </c>
      <c r="E84" s="34">
        <f>E85</f>
        <v>24288.400000000001</v>
      </c>
      <c r="F84" s="34">
        <f>F85</f>
        <v>24528.400000000001</v>
      </c>
    </row>
    <row r="85" spans="1:9" s="8" customFormat="1" ht="24.75">
      <c r="A85" s="24" t="s">
        <v>53</v>
      </c>
      <c r="B85" s="42" t="s">
        <v>51</v>
      </c>
      <c r="C85" s="42" t="s">
        <v>368</v>
      </c>
      <c r="D85" s="42" t="s">
        <v>2</v>
      </c>
      <c r="E85" s="34">
        <f>E86</f>
        <v>24288.400000000001</v>
      </c>
      <c r="F85" s="34">
        <f>F86</f>
        <v>24528.400000000001</v>
      </c>
    </row>
    <row r="86" spans="1:9" s="8" customFormat="1" ht="24.75">
      <c r="A86" s="24" t="s">
        <v>54</v>
      </c>
      <c r="B86" s="42" t="s">
        <v>51</v>
      </c>
      <c r="C86" s="42" t="s">
        <v>373</v>
      </c>
      <c r="D86" s="42" t="s">
        <v>2</v>
      </c>
      <c r="E86" s="34">
        <f>E87</f>
        <v>24288.400000000001</v>
      </c>
      <c r="F86" s="34">
        <f>F87</f>
        <v>24528.400000000001</v>
      </c>
    </row>
    <row r="87" spans="1:9" s="8" customFormat="1" ht="36.75">
      <c r="A87" s="24" t="s">
        <v>24</v>
      </c>
      <c r="B87" s="42" t="s">
        <v>51</v>
      </c>
      <c r="C87" s="42" t="s">
        <v>374</v>
      </c>
      <c r="D87" s="42" t="s">
        <v>2</v>
      </c>
      <c r="E87" s="34">
        <f>E88</f>
        <v>24288.400000000001</v>
      </c>
      <c r="F87" s="34">
        <f>F88</f>
        <v>24528.400000000001</v>
      </c>
    </row>
    <row r="88" spans="1:9" ht="36.75">
      <c r="A88" s="16" t="s">
        <v>331</v>
      </c>
      <c r="B88" s="43" t="s">
        <v>51</v>
      </c>
      <c r="C88" s="43" t="s">
        <v>374</v>
      </c>
      <c r="D88" s="43" t="s">
        <v>56</v>
      </c>
      <c r="E88" s="35">
        <v>24288.400000000001</v>
      </c>
      <c r="F88" s="35">
        <v>24528.400000000001</v>
      </c>
      <c r="H88" s="9"/>
      <c r="I88" s="9"/>
    </row>
    <row r="89" spans="1:9" s="8" customFormat="1" ht="24.75">
      <c r="A89" s="24" t="s">
        <v>585</v>
      </c>
      <c r="B89" s="42" t="s">
        <v>51</v>
      </c>
      <c r="C89" s="42" t="s">
        <v>460</v>
      </c>
      <c r="D89" s="42" t="s">
        <v>2</v>
      </c>
      <c r="E89" s="34">
        <f>E90+E97</f>
        <v>51946.7</v>
      </c>
      <c r="F89" s="34">
        <f>F90+F97</f>
        <v>68129.899999999994</v>
      </c>
    </row>
    <row r="90" spans="1:9" s="8" customFormat="1" ht="24.75">
      <c r="A90" s="24" t="s">
        <v>43</v>
      </c>
      <c r="B90" s="42" t="s">
        <v>51</v>
      </c>
      <c r="C90" s="42" t="s">
        <v>461</v>
      </c>
      <c r="D90" s="42" t="s">
        <v>2</v>
      </c>
      <c r="E90" s="34">
        <f>E91</f>
        <v>38946.699999999997</v>
      </c>
      <c r="F90" s="34">
        <f>F91</f>
        <v>39029.899999999994</v>
      </c>
    </row>
    <row r="91" spans="1:9" s="8" customFormat="1" ht="24.75">
      <c r="A91" s="24" t="s">
        <v>57</v>
      </c>
      <c r="B91" s="42" t="s">
        <v>51</v>
      </c>
      <c r="C91" s="42" t="s">
        <v>465</v>
      </c>
      <c r="D91" s="42" t="s">
        <v>2</v>
      </c>
      <c r="E91" s="34">
        <f>E92+E93+E94+E95+E96</f>
        <v>38946.699999999997</v>
      </c>
      <c r="F91" s="34">
        <f>F92+F93+F94+F95+F96</f>
        <v>39029.899999999994</v>
      </c>
    </row>
    <row r="92" spans="1:9">
      <c r="A92" s="16" t="s">
        <v>319</v>
      </c>
      <c r="B92" s="43" t="s">
        <v>51</v>
      </c>
      <c r="C92" s="43" t="s">
        <v>465</v>
      </c>
      <c r="D92" s="43" t="s">
        <v>58</v>
      </c>
      <c r="E92" s="35">
        <v>28577.5</v>
      </c>
      <c r="F92" s="35">
        <v>28577.5</v>
      </c>
    </row>
    <row r="93" spans="1:9" ht="24.75">
      <c r="A93" s="16" t="s">
        <v>59</v>
      </c>
      <c r="B93" s="43" t="s">
        <v>51</v>
      </c>
      <c r="C93" s="43" t="s">
        <v>465</v>
      </c>
      <c r="D93" s="43" t="s">
        <v>60</v>
      </c>
      <c r="E93" s="35">
        <v>0.7</v>
      </c>
      <c r="F93" s="35">
        <v>0.7</v>
      </c>
    </row>
    <row r="94" spans="1:9" ht="24.75">
      <c r="A94" s="16" t="s">
        <v>320</v>
      </c>
      <c r="B94" s="43" t="s">
        <v>51</v>
      </c>
      <c r="C94" s="43" t="s">
        <v>465</v>
      </c>
      <c r="D94" s="43" t="s">
        <v>61</v>
      </c>
      <c r="E94" s="35">
        <v>8411.7999999999993</v>
      </c>
      <c r="F94" s="35">
        <v>8495</v>
      </c>
    </row>
    <row r="95" spans="1:9" ht="24.75">
      <c r="A95" s="16" t="s">
        <v>322</v>
      </c>
      <c r="B95" s="43" t="s">
        <v>51</v>
      </c>
      <c r="C95" s="43" t="s">
        <v>465</v>
      </c>
      <c r="D95" s="43" t="s">
        <v>26</v>
      </c>
      <c r="E95" s="35">
        <v>1037</v>
      </c>
      <c r="F95" s="35">
        <v>1037</v>
      </c>
      <c r="H95" s="9"/>
      <c r="I95" s="9"/>
    </row>
    <row r="96" spans="1:9">
      <c r="A96" s="16" t="s">
        <v>45</v>
      </c>
      <c r="B96" s="43" t="s">
        <v>51</v>
      </c>
      <c r="C96" s="43" t="s">
        <v>465</v>
      </c>
      <c r="D96" s="43" t="s">
        <v>27</v>
      </c>
      <c r="E96" s="35">
        <v>919.7</v>
      </c>
      <c r="F96" s="35">
        <v>919.7</v>
      </c>
      <c r="H96" s="9"/>
      <c r="I96" s="9"/>
    </row>
    <row r="97" spans="1:9" s="8" customFormat="1" ht="24.75">
      <c r="A97" s="24" t="s">
        <v>62</v>
      </c>
      <c r="B97" s="42" t="s">
        <v>51</v>
      </c>
      <c r="C97" s="42" t="s">
        <v>467</v>
      </c>
      <c r="D97" s="42" t="s">
        <v>2</v>
      </c>
      <c r="E97" s="34">
        <f>E98</f>
        <v>13000</v>
      </c>
      <c r="F97" s="34">
        <f>F98</f>
        <v>29100</v>
      </c>
    </row>
    <row r="98" spans="1:9" s="8" customFormat="1">
      <c r="A98" s="24" t="s">
        <v>586</v>
      </c>
      <c r="B98" s="42" t="s">
        <v>51</v>
      </c>
      <c r="C98" s="42" t="s">
        <v>587</v>
      </c>
      <c r="D98" s="42" t="s">
        <v>2</v>
      </c>
      <c r="E98" s="34">
        <f>E99</f>
        <v>13000</v>
      </c>
      <c r="F98" s="34">
        <f>F99</f>
        <v>29100</v>
      </c>
    </row>
    <row r="99" spans="1:9">
      <c r="A99" s="16" t="s">
        <v>45</v>
      </c>
      <c r="B99" s="43" t="s">
        <v>51</v>
      </c>
      <c r="C99" s="43" t="s">
        <v>466</v>
      </c>
      <c r="D99" s="43" t="s">
        <v>27</v>
      </c>
      <c r="E99" s="35">
        <v>13000</v>
      </c>
      <c r="F99" s="35">
        <v>29100</v>
      </c>
    </row>
    <row r="100" spans="1:9" s="8" customFormat="1" ht="24.75">
      <c r="A100" s="24" t="s">
        <v>63</v>
      </c>
      <c r="B100" s="42" t="s">
        <v>51</v>
      </c>
      <c r="C100" s="42" t="s">
        <v>470</v>
      </c>
      <c r="D100" s="42" t="s">
        <v>2</v>
      </c>
      <c r="E100" s="34">
        <f>E101+E108</f>
        <v>16697.5</v>
      </c>
      <c r="F100" s="34">
        <f>F101+F108</f>
        <v>16863.599999999999</v>
      </c>
    </row>
    <row r="101" spans="1:9" s="8" customFormat="1" ht="24.75">
      <c r="A101" s="24" t="s">
        <v>64</v>
      </c>
      <c r="B101" s="42" t="s">
        <v>51</v>
      </c>
      <c r="C101" s="42" t="s">
        <v>471</v>
      </c>
      <c r="D101" s="42" t="s">
        <v>2</v>
      </c>
      <c r="E101" s="34">
        <f>E102</f>
        <v>15497.5</v>
      </c>
      <c r="F101" s="34">
        <f>F102</f>
        <v>15663.6</v>
      </c>
    </row>
    <row r="102" spans="1:9" s="8" customFormat="1">
      <c r="A102" s="24" t="s">
        <v>37</v>
      </c>
      <c r="B102" s="42" t="s">
        <v>51</v>
      </c>
      <c r="C102" s="42" t="s">
        <v>472</v>
      </c>
      <c r="D102" s="42" t="s">
        <v>2</v>
      </c>
      <c r="E102" s="34">
        <f>E103+E104+E105+E106+E107</f>
        <v>15497.5</v>
      </c>
      <c r="F102" s="34">
        <f>F103+F104+F105+F106+F107</f>
        <v>15663.6</v>
      </c>
    </row>
    <row r="103" spans="1:9">
      <c r="A103" s="16" t="s">
        <v>317</v>
      </c>
      <c r="B103" s="43" t="s">
        <v>51</v>
      </c>
      <c r="C103" s="43" t="s">
        <v>472</v>
      </c>
      <c r="D103" s="43" t="s">
        <v>10</v>
      </c>
      <c r="E103" s="35">
        <v>11129.8</v>
      </c>
      <c r="F103" s="35">
        <v>11241.3</v>
      </c>
    </row>
    <row r="104" spans="1:9" ht="36.75">
      <c r="A104" s="16" t="s">
        <v>318</v>
      </c>
      <c r="B104" s="43" t="s">
        <v>51</v>
      </c>
      <c r="C104" s="43" t="s">
        <v>472</v>
      </c>
      <c r="D104" s="43" t="s">
        <v>11</v>
      </c>
      <c r="E104" s="35">
        <v>3328</v>
      </c>
      <c r="F104" s="35">
        <v>3361</v>
      </c>
    </row>
    <row r="105" spans="1:9" ht="24.75">
      <c r="A105" s="16" t="s">
        <v>322</v>
      </c>
      <c r="B105" s="43" t="s">
        <v>51</v>
      </c>
      <c r="C105" s="43" t="s">
        <v>472</v>
      </c>
      <c r="D105" s="43" t="s">
        <v>26</v>
      </c>
      <c r="E105" s="35">
        <v>90.5</v>
      </c>
      <c r="F105" s="35">
        <v>90.5</v>
      </c>
    </row>
    <row r="106" spans="1:9">
      <c r="A106" s="16" t="s">
        <v>45</v>
      </c>
      <c r="B106" s="43" t="s">
        <v>51</v>
      </c>
      <c r="C106" s="43" t="s">
        <v>472</v>
      </c>
      <c r="D106" s="43" t="s">
        <v>27</v>
      </c>
      <c r="E106" s="35">
        <v>410.2</v>
      </c>
      <c r="F106" s="35">
        <v>410.2</v>
      </c>
      <c r="H106" s="9"/>
      <c r="I106" s="9"/>
    </row>
    <row r="107" spans="1:9">
      <c r="A107" s="16" t="s">
        <v>324</v>
      </c>
      <c r="B107" s="43" t="s">
        <v>51</v>
      </c>
      <c r="C107" s="43" t="s">
        <v>472</v>
      </c>
      <c r="D107" s="43" t="s">
        <v>28</v>
      </c>
      <c r="E107" s="35">
        <v>539</v>
      </c>
      <c r="F107" s="35">
        <v>560.6</v>
      </c>
    </row>
    <row r="108" spans="1:9" s="8" customFormat="1">
      <c r="A108" s="24" t="s">
        <v>65</v>
      </c>
      <c r="B108" s="42" t="s">
        <v>51</v>
      </c>
      <c r="C108" s="42" t="s">
        <v>473</v>
      </c>
      <c r="D108" s="42" t="s">
        <v>2</v>
      </c>
      <c r="E108" s="34">
        <f>E109</f>
        <v>1200</v>
      </c>
      <c r="F108" s="34">
        <f>F109</f>
        <v>1200</v>
      </c>
    </row>
    <row r="109" spans="1:9" s="8" customFormat="1" ht="72.75">
      <c r="A109" s="25" t="s">
        <v>66</v>
      </c>
      <c r="B109" s="42" t="s">
        <v>51</v>
      </c>
      <c r="C109" s="42" t="s">
        <v>474</v>
      </c>
      <c r="D109" s="42" t="s">
        <v>2</v>
      </c>
      <c r="E109" s="34">
        <f>E110</f>
        <v>1200</v>
      </c>
      <c r="F109" s="34">
        <f>F110</f>
        <v>1200</v>
      </c>
    </row>
    <row r="110" spans="1:9">
      <c r="A110" s="16" t="s">
        <v>45</v>
      </c>
      <c r="B110" s="43" t="s">
        <v>51</v>
      </c>
      <c r="C110" s="43" t="s">
        <v>474</v>
      </c>
      <c r="D110" s="43" t="s">
        <v>27</v>
      </c>
      <c r="E110" s="35">
        <v>1200</v>
      </c>
      <c r="F110" s="35">
        <v>1200</v>
      </c>
    </row>
    <row r="111" spans="1:9" s="8" customFormat="1" ht="24.75">
      <c r="A111" s="24" t="s">
        <v>588</v>
      </c>
      <c r="B111" s="42" t="s">
        <v>51</v>
      </c>
      <c r="C111" s="42" t="s">
        <v>505</v>
      </c>
      <c r="D111" s="42" t="s">
        <v>2</v>
      </c>
      <c r="E111" s="34">
        <f>E112</f>
        <v>461.1</v>
      </c>
      <c r="F111" s="34">
        <f>F112</f>
        <v>461.1</v>
      </c>
    </row>
    <row r="112" spans="1:9" s="8" customFormat="1" ht="48.75">
      <c r="A112" s="24" t="s">
        <v>69</v>
      </c>
      <c r="B112" s="42" t="s">
        <v>51</v>
      </c>
      <c r="C112" s="42" t="s">
        <v>506</v>
      </c>
      <c r="D112" s="42" t="s">
        <v>2</v>
      </c>
      <c r="E112" s="34">
        <f>E113</f>
        <v>461.1</v>
      </c>
      <c r="F112" s="34">
        <f>F113</f>
        <v>461.1</v>
      </c>
    </row>
    <row r="113" spans="1:6" s="8" customFormat="1" ht="36.75">
      <c r="A113" s="24" t="s">
        <v>70</v>
      </c>
      <c r="B113" s="42" t="s">
        <v>51</v>
      </c>
      <c r="C113" s="42" t="s">
        <v>507</v>
      </c>
      <c r="D113" s="42" t="s">
        <v>2</v>
      </c>
      <c r="E113" s="34">
        <f>E114</f>
        <v>461.1</v>
      </c>
      <c r="F113" s="34">
        <f>F114</f>
        <v>461.1</v>
      </c>
    </row>
    <row r="114" spans="1:6">
      <c r="A114" s="16" t="s">
        <v>45</v>
      </c>
      <c r="B114" s="43" t="s">
        <v>51</v>
      </c>
      <c r="C114" s="43" t="s">
        <v>507</v>
      </c>
      <c r="D114" s="43" t="s">
        <v>27</v>
      </c>
      <c r="E114" s="35">
        <v>461.1</v>
      </c>
      <c r="F114" s="35">
        <v>461.1</v>
      </c>
    </row>
    <row r="115" spans="1:6" s="8" customFormat="1" ht="24.75">
      <c r="A115" s="24" t="s">
        <v>584</v>
      </c>
      <c r="B115" s="42" t="s">
        <v>51</v>
      </c>
      <c r="C115" s="42" t="s">
        <v>526</v>
      </c>
      <c r="D115" s="42" t="s">
        <v>2</v>
      </c>
      <c r="E115" s="34">
        <f>E116+E134</f>
        <v>6480.1999999999989</v>
      </c>
      <c r="F115" s="34">
        <f>F116+F134</f>
        <v>6524.7999999999993</v>
      </c>
    </row>
    <row r="116" spans="1:6" s="8" customFormat="1" ht="24.75">
      <c r="A116" s="24" t="s">
        <v>22</v>
      </c>
      <c r="B116" s="42" t="s">
        <v>51</v>
      </c>
      <c r="C116" s="42" t="s">
        <v>527</v>
      </c>
      <c r="D116" s="42" t="s">
        <v>2</v>
      </c>
      <c r="E116" s="34">
        <f>E117+E120+E123+E128</f>
        <v>6470.1999999999989</v>
      </c>
      <c r="F116" s="34">
        <f>F117+F120+F123+F128</f>
        <v>6514.7999999999993</v>
      </c>
    </row>
    <row r="117" spans="1:6" s="8" customFormat="1" ht="60.75">
      <c r="A117" s="25" t="s">
        <v>71</v>
      </c>
      <c r="B117" s="42" t="s">
        <v>51</v>
      </c>
      <c r="C117" s="42" t="s">
        <v>528</v>
      </c>
      <c r="D117" s="42" t="s">
        <v>2</v>
      </c>
      <c r="E117" s="34">
        <f>E118</f>
        <v>600</v>
      </c>
      <c r="F117" s="34">
        <f>F118</f>
        <v>600</v>
      </c>
    </row>
    <row r="118" spans="1:6" s="8" customFormat="1" ht="24.75">
      <c r="A118" s="24" t="s">
        <v>72</v>
      </c>
      <c r="B118" s="42" t="s">
        <v>51</v>
      </c>
      <c r="C118" s="42" t="s">
        <v>529</v>
      </c>
      <c r="D118" s="42" t="s">
        <v>2</v>
      </c>
      <c r="E118" s="34">
        <f>E119</f>
        <v>600</v>
      </c>
      <c r="F118" s="34">
        <f>F119</f>
        <v>600</v>
      </c>
    </row>
    <row r="119" spans="1:6">
      <c r="A119" s="16" t="s">
        <v>45</v>
      </c>
      <c r="B119" s="43" t="s">
        <v>51</v>
      </c>
      <c r="C119" s="43" t="s">
        <v>529</v>
      </c>
      <c r="D119" s="43" t="s">
        <v>27</v>
      </c>
      <c r="E119" s="35">
        <v>600</v>
      </c>
      <c r="F119" s="35">
        <v>600</v>
      </c>
    </row>
    <row r="120" spans="1:6" s="8" customFormat="1" ht="24.75">
      <c r="A120" s="24" t="s">
        <v>73</v>
      </c>
      <c r="B120" s="42" t="s">
        <v>51</v>
      </c>
      <c r="C120" s="42" t="s">
        <v>531</v>
      </c>
      <c r="D120" s="42" t="s">
        <v>2</v>
      </c>
      <c r="E120" s="34">
        <f>E121</f>
        <v>127.2</v>
      </c>
      <c r="F120" s="34">
        <f>F121</f>
        <v>127.2</v>
      </c>
    </row>
    <row r="121" spans="1:6" s="8" customFormat="1" ht="24.75">
      <c r="A121" s="24" t="s">
        <v>74</v>
      </c>
      <c r="B121" s="42" t="s">
        <v>51</v>
      </c>
      <c r="C121" s="42" t="s">
        <v>532</v>
      </c>
      <c r="D121" s="42" t="s">
        <v>2</v>
      </c>
      <c r="E121" s="34">
        <f>E122</f>
        <v>127.2</v>
      </c>
      <c r="F121" s="34">
        <f>F122</f>
        <v>127.2</v>
      </c>
    </row>
    <row r="122" spans="1:6" ht="24.75">
      <c r="A122" s="16" t="s">
        <v>322</v>
      </c>
      <c r="B122" s="43" t="s">
        <v>51</v>
      </c>
      <c r="C122" s="43" t="s">
        <v>532</v>
      </c>
      <c r="D122" s="43" t="s">
        <v>26</v>
      </c>
      <c r="E122" s="35">
        <v>127.2</v>
      </c>
      <c r="F122" s="35">
        <v>127.2</v>
      </c>
    </row>
    <row r="123" spans="1:6" s="8" customFormat="1">
      <c r="A123" s="24" t="s">
        <v>23</v>
      </c>
      <c r="B123" s="42" t="s">
        <v>51</v>
      </c>
      <c r="C123" s="42" t="s">
        <v>533</v>
      </c>
      <c r="D123" s="42" t="s">
        <v>2</v>
      </c>
      <c r="E123" s="34">
        <f>E124</f>
        <v>4652.5999999999995</v>
      </c>
      <c r="F123" s="34">
        <f>F124</f>
        <v>4697.2</v>
      </c>
    </row>
    <row r="124" spans="1:6" s="8" customFormat="1" ht="36.75">
      <c r="A124" s="24" t="s">
        <v>24</v>
      </c>
      <c r="B124" s="42" t="s">
        <v>51</v>
      </c>
      <c r="C124" s="42" t="s">
        <v>534</v>
      </c>
      <c r="D124" s="42" t="s">
        <v>2</v>
      </c>
      <c r="E124" s="34">
        <f>E125+E126+E127</f>
        <v>4652.5999999999995</v>
      </c>
      <c r="F124" s="34">
        <f>F125+F126+F127</f>
        <v>4697.2</v>
      </c>
    </row>
    <row r="125" spans="1:6">
      <c r="A125" s="16" t="s">
        <v>319</v>
      </c>
      <c r="B125" s="43" t="s">
        <v>51</v>
      </c>
      <c r="C125" s="43" t="s">
        <v>534</v>
      </c>
      <c r="D125" s="43" t="s">
        <v>58</v>
      </c>
      <c r="E125" s="35">
        <v>3432.7</v>
      </c>
      <c r="F125" s="35">
        <v>3467.3</v>
      </c>
    </row>
    <row r="126" spans="1:6" ht="24.75">
      <c r="A126" s="16" t="s">
        <v>320</v>
      </c>
      <c r="B126" s="43" t="s">
        <v>51</v>
      </c>
      <c r="C126" s="43" t="s">
        <v>534</v>
      </c>
      <c r="D126" s="43" t="s">
        <v>61</v>
      </c>
      <c r="E126" s="35">
        <v>1027</v>
      </c>
      <c r="F126" s="35">
        <v>1037</v>
      </c>
    </row>
    <row r="127" spans="1:6">
      <c r="A127" s="16" t="s">
        <v>324</v>
      </c>
      <c r="B127" s="43" t="s">
        <v>51</v>
      </c>
      <c r="C127" s="43" t="s">
        <v>534</v>
      </c>
      <c r="D127" s="43" t="s">
        <v>28</v>
      </c>
      <c r="E127" s="35">
        <v>192.9</v>
      </c>
      <c r="F127" s="35">
        <v>192.9</v>
      </c>
    </row>
    <row r="128" spans="1:6" s="8" customFormat="1">
      <c r="A128" s="24" t="s">
        <v>36</v>
      </c>
      <c r="B128" s="42" t="s">
        <v>51</v>
      </c>
      <c r="C128" s="42" t="s">
        <v>535</v>
      </c>
      <c r="D128" s="42" t="s">
        <v>2</v>
      </c>
      <c r="E128" s="34">
        <f>E129+E131</f>
        <v>1090.4000000000001</v>
      </c>
      <c r="F128" s="34">
        <f>F129+F131</f>
        <v>1090.4000000000001</v>
      </c>
    </row>
    <row r="129" spans="1:6" s="8" customFormat="1">
      <c r="A129" s="24" t="s">
        <v>37</v>
      </c>
      <c r="B129" s="42" t="s">
        <v>51</v>
      </c>
      <c r="C129" s="42" t="s">
        <v>536</v>
      </c>
      <c r="D129" s="42" t="s">
        <v>2</v>
      </c>
      <c r="E129" s="34">
        <f>E130</f>
        <v>215</v>
      </c>
      <c r="F129" s="34">
        <f>F130</f>
        <v>215</v>
      </c>
    </row>
    <row r="130" spans="1:6">
      <c r="A130" s="16" t="s">
        <v>33</v>
      </c>
      <c r="B130" s="43" t="s">
        <v>51</v>
      </c>
      <c r="C130" s="43" t="s">
        <v>536</v>
      </c>
      <c r="D130" s="43" t="s">
        <v>34</v>
      </c>
      <c r="E130" s="35">
        <v>215</v>
      </c>
      <c r="F130" s="35">
        <v>215</v>
      </c>
    </row>
    <row r="131" spans="1:6" s="8" customFormat="1">
      <c r="A131" s="24" t="s">
        <v>75</v>
      </c>
      <c r="B131" s="42" t="s">
        <v>51</v>
      </c>
      <c r="C131" s="42" t="s">
        <v>537</v>
      </c>
      <c r="D131" s="42" t="s">
        <v>2</v>
      </c>
      <c r="E131" s="34">
        <f>E132+E133</f>
        <v>875.4</v>
      </c>
      <c r="F131" s="34">
        <f>F132+F133</f>
        <v>875.4</v>
      </c>
    </row>
    <row r="132" spans="1:6">
      <c r="A132" s="16" t="s">
        <v>45</v>
      </c>
      <c r="B132" s="43" t="s">
        <v>51</v>
      </c>
      <c r="C132" s="43" t="s">
        <v>537</v>
      </c>
      <c r="D132" s="43" t="s">
        <v>27</v>
      </c>
      <c r="E132" s="35">
        <v>839.4</v>
      </c>
      <c r="F132" s="35">
        <v>839.4</v>
      </c>
    </row>
    <row r="133" spans="1:6">
      <c r="A133" s="16" t="s">
        <v>328</v>
      </c>
      <c r="B133" s="43" t="s">
        <v>51</v>
      </c>
      <c r="C133" s="43" t="s">
        <v>537</v>
      </c>
      <c r="D133" s="43" t="s">
        <v>76</v>
      </c>
      <c r="E133" s="35">
        <v>36</v>
      </c>
      <c r="F133" s="35">
        <v>36</v>
      </c>
    </row>
    <row r="134" spans="1:6" s="8" customFormat="1">
      <c r="A134" s="24" t="s">
        <v>77</v>
      </c>
      <c r="B134" s="42" t="s">
        <v>51</v>
      </c>
      <c r="C134" s="42" t="s">
        <v>544</v>
      </c>
      <c r="D134" s="42" t="s">
        <v>2</v>
      </c>
      <c r="E134" s="34">
        <f>E135</f>
        <v>10</v>
      </c>
      <c r="F134" s="34">
        <f>F135</f>
        <v>10</v>
      </c>
    </row>
    <row r="135" spans="1:6" s="8" customFormat="1" ht="24.75">
      <c r="A135" s="24" t="s">
        <v>78</v>
      </c>
      <c r="B135" s="42" t="s">
        <v>51</v>
      </c>
      <c r="C135" s="42" t="s">
        <v>545</v>
      </c>
      <c r="D135" s="42" t="s">
        <v>2</v>
      </c>
      <c r="E135" s="34">
        <f>E136</f>
        <v>10</v>
      </c>
      <c r="F135" s="34">
        <f>F136</f>
        <v>10</v>
      </c>
    </row>
    <row r="136" spans="1:6" s="8" customFormat="1" ht="24.75">
      <c r="A136" s="24" t="s">
        <v>79</v>
      </c>
      <c r="B136" s="42" t="s">
        <v>51</v>
      </c>
      <c r="C136" s="42" t="s">
        <v>546</v>
      </c>
      <c r="D136" s="42" t="s">
        <v>2</v>
      </c>
      <c r="E136" s="34">
        <f>E137</f>
        <v>10</v>
      </c>
      <c r="F136" s="34">
        <f>F137</f>
        <v>10</v>
      </c>
    </row>
    <row r="137" spans="1:6">
      <c r="A137" s="16" t="s">
        <v>45</v>
      </c>
      <c r="B137" s="43" t="s">
        <v>51</v>
      </c>
      <c r="C137" s="43" t="s">
        <v>546</v>
      </c>
      <c r="D137" s="43" t="s">
        <v>27</v>
      </c>
      <c r="E137" s="35">
        <v>10</v>
      </c>
      <c r="F137" s="35">
        <v>10</v>
      </c>
    </row>
    <row r="138" spans="1:6" s="8" customFormat="1">
      <c r="A138" s="24" t="s">
        <v>8</v>
      </c>
      <c r="B138" s="42" t="s">
        <v>51</v>
      </c>
      <c r="C138" s="42" t="s">
        <v>565</v>
      </c>
      <c r="D138" s="42" t="s">
        <v>2</v>
      </c>
      <c r="E138" s="34">
        <f>E139</f>
        <v>27</v>
      </c>
      <c r="F138" s="34">
        <f>F139</f>
        <v>27</v>
      </c>
    </row>
    <row r="139" spans="1:6" s="8" customFormat="1" ht="36.75">
      <c r="A139" s="24" t="s">
        <v>67</v>
      </c>
      <c r="B139" s="42" t="s">
        <v>51</v>
      </c>
      <c r="C139" s="42" t="s">
        <v>570</v>
      </c>
      <c r="D139" s="42" t="s">
        <v>2</v>
      </c>
      <c r="E139" s="34">
        <f>E140</f>
        <v>27</v>
      </c>
      <c r="F139" s="34">
        <f>F140</f>
        <v>27</v>
      </c>
    </row>
    <row r="140" spans="1:6" s="8" customFormat="1" ht="36.75">
      <c r="A140" s="24" t="s">
        <v>68</v>
      </c>
      <c r="B140" s="42" t="s">
        <v>51</v>
      </c>
      <c r="C140" s="42" t="s">
        <v>571</v>
      </c>
      <c r="D140" s="42" t="s">
        <v>2</v>
      </c>
      <c r="E140" s="34">
        <f>E141</f>
        <v>27</v>
      </c>
      <c r="F140" s="34">
        <f>F141</f>
        <v>27</v>
      </c>
    </row>
    <row r="141" spans="1:6">
      <c r="A141" s="16" t="s">
        <v>45</v>
      </c>
      <c r="B141" s="43" t="s">
        <v>51</v>
      </c>
      <c r="C141" s="43" t="s">
        <v>571</v>
      </c>
      <c r="D141" s="43" t="s">
        <v>27</v>
      </c>
      <c r="E141" s="35">
        <v>27</v>
      </c>
      <c r="F141" s="35">
        <v>27</v>
      </c>
    </row>
    <row r="142" spans="1:6" s="8" customFormat="1">
      <c r="A142" s="31" t="s">
        <v>80</v>
      </c>
      <c r="B142" s="41" t="s">
        <v>81</v>
      </c>
      <c r="C142" s="41" t="s">
        <v>2</v>
      </c>
      <c r="D142" s="41" t="s">
        <v>2</v>
      </c>
      <c r="E142" s="33">
        <f>E143</f>
        <v>4578.6000000000004</v>
      </c>
      <c r="F142" s="33">
        <f>F143</f>
        <v>4739.6000000000004</v>
      </c>
    </row>
    <row r="143" spans="1:6" s="8" customFormat="1">
      <c r="A143" s="24" t="s">
        <v>82</v>
      </c>
      <c r="B143" s="42" t="s">
        <v>83</v>
      </c>
      <c r="C143" s="42" t="s">
        <v>2</v>
      </c>
      <c r="D143" s="42" t="s">
        <v>2</v>
      </c>
      <c r="E143" s="34">
        <f>E144</f>
        <v>4578.6000000000004</v>
      </c>
      <c r="F143" s="34">
        <f>F144</f>
        <v>4739.6000000000004</v>
      </c>
    </row>
    <row r="144" spans="1:6" s="8" customFormat="1">
      <c r="A144" s="24" t="s">
        <v>8</v>
      </c>
      <c r="B144" s="42" t="s">
        <v>83</v>
      </c>
      <c r="C144" s="42" t="s">
        <v>565</v>
      </c>
      <c r="D144" s="42" t="s">
        <v>2</v>
      </c>
      <c r="E144" s="34">
        <f>E145</f>
        <v>4578.6000000000004</v>
      </c>
      <c r="F144" s="34">
        <f>F145</f>
        <v>4739.6000000000004</v>
      </c>
    </row>
    <row r="145" spans="1:6" s="8" customFormat="1" ht="24.75">
      <c r="A145" s="24" t="s">
        <v>84</v>
      </c>
      <c r="B145" s="42" t="s">
        <v>83</v>
      </c>
      <c r="C145" s="42" t="s">
        <v>572</v>
      </c>
      <c r="D145" s="42" t="s">
        <v>2</v>
      </c>
      <c r="E145" s="34">
        <f>E146+E147+E148</f>
        <v>4578.6000000000004</v>
      </c>
      <c r="F145" s="34">
        <f>F146+F147+F148</f>
        <v>4739.6000000000004</v>
      </c>
    </row>
    <row r="146" spans="1:6">
      <c r="A146" s="16" t="s">
        <v>317</v>
      </c>
      <c r="B146" s="43" t="s">
        <v>83</v>
      </c>
      <c r="C146" s="43" t="s">
        <v>572</v>
      </c>
      <c r="D146" s="43" t="s">
        <v>10</v>
      </c>
      <c r="E146" s="35">
        <v>3310</v>
      </c>
      <c r="F146" s="35">
        <v>3427</v>
      </c>
    </row>
    <row r="147" spans="1:6" ht="36.75">
      <c r="A147" s="16" t="s">
        <v>318</v>
      </c>
      <c r="B147" s="43" t="s">
        <v>83</v>
      </c>
      <c r="C147" s="43" t="s">
        <v>572</v>
      </c>
      <c r="D147" s="43" t="s">
        <v>11</v>
      </c>
      <c r="E147" s="35">
        <v>994</v>
      </c>
      <c r="F147" s="35">
        <v>1029</v>
      </c>
    </row>
    <row r="148" spans="1:6">
      <c r="A148" s="16" t="s">
        <v>45</v>
      </c>
      <c r="B148" s="43" t="s">
        <v>83</v>
      </c>
      <c r="C148" s="43" t="s">
        <v>572</v>
      </c>
      <c r="D148" s="43" t="s">
        <v>27</v>
      </c>
      <c r="E148" s="35">
        <v>274.60000000000002</v>
      </c>
      <c r="F148" s="35">
        <v>283.60000000000002</v>
      </c>
    </row>
    <row r="149" spans="1:6" s="8" customFormat="1">
      <c r="A149" s="31" t="s">
        <v>85</v>
      </c>
      <c r="B149" s="41" t="s">
        <v>86</v>
      </c>
      <c r="C149" s="41" t="s">
        <v>2</v>
      </c>
      <c r="D149" s="41" t="s">
        <v>2</v>
      </c>
      <c r="E149" s="33">
        <f>E150+E161+E179</f>
        <v>27303.300000000003</v>
      </c>
      <c r="F149" s="33">
        <f>F150+F161+F179</f>
        <v>27339.000000000007</v>
      </c>
    </row>
    <row r="150" spans="1:6" s="8" customFormat="1">
      <c r="A150" s="24" t="s">
        <v>87</v>
      </c>
      <c r="B150" s="42" t="s">
        <v>88</v>
      </c>
      <c r="C150" s="42" t="s">
        <v>2</v>
      </c>
      <c r="D150" s="42" t="s">
        <v>2</v>
      </c>
      <c r="E150" s="34">
        <f>E151+E157</f>
        <v>40.4</v>
      </c>
      <c r="F150" s="34">
        <f>F151+F157</f>
        <v>40.4</v>
      </c>
    </row>
    <row r="151" spans="1:6" s="8" customFormat="1" ht="24.75">
      <c r="A151" s="24" t="s">
        <v>589</v>
      </c>
      <c r="B151" s="42" t="s">
        <v>88</v>
      </c>
      <c r="C151" s="42" t="s">
        <v>508</v>
      </c>
      <c r="D151" s="42" t="s">
        <v>2</v>
      </c>
      <c r="E151" s="34">
        <f>E152</f>
        <v>38.4</v>
      </c>
      <c r="F151" s="34">
        <f>F152</f>
        <v>38.4</v>
      </c>
    </row>
    <row r="152" spans="1:6" s="8" customFormat="1" ht="24.75">
      <c r="A152" s="24" t="s">
        <v>590</v>
      </c>
      <c r="B152" s="42" t="s">
        <v>88</v>
      </c>
      <c r="C152" s="42" t="s">
        <v>512</v>
      </c>
      <c r="D152" s="42" t="s">
        <v>2</v>
      </c>
      <c r="E152" s="34">
        <f>E153</f>
        <v>38.4</v>
      </c>
      <c r="F152" s="34">
        <f>F153</f>
        <v>38.4</v>
      </c>
    </row>
    <row r="153" spans="1:6" s="8" customFormat="1" ht="36.75">
      <c r="A153" s="24" t="s">
        <v>89</v>
      </c>
      <c r="B153" s="42" t="s">
        <v>88</v>
      </c>
      <c r="C153" s="42" t="s">
        <v>516</v>
      </c>
      <c r="D153" s="42" t="s">
        <v>2</v>
      </c>
      <c r="E153" s="34">
        <f>E154</f>
        <v>38.4</v>
      </c>
      <c r="F153" s="34">
        <f>F154</f>
        <v>38.4</v>
      </c>
    </row>
    <row r="154" spans="1:6" s="8" customFormat="1" ht="24.75">
      <c r="A154" s="24" t="s">
        <v>90</v>
      </c>
      <c r="B154" s="42" t="s">
        <v>88</v>
      </c>
      <c r="C154" s="42" t="s">
        <v>517</v>
      </c>
      <c r="D154" s="42" t="s">
        <v>2</v>
      </c>
      <c r="E154" s="34">
        <f>E155+E156</f>
        <v>38.4</v>
      </c>
      <c r="F154" s="34">
        <f>F155+F156</f>
        <v>38.4</v>
      </c>
    </row>
    <row r="155" spans="1:6" ht="24.75">
      <c r="A155" s="16" t="s">
        <v>322</v>
      </c>
      <c r="B155" s="43" t="s">
        <v>88</v>
      </c>
      <c r="C155" s="43" t="s">
        <v>517</v>
      </c>
      <c r="D155" s="43" t="s">
        <v>26</v>
      </c>
      <c r="E155" s="35">
        <v>4.5</v>
      </c>
      <c r="F155" s="35">
        <v>4.5</v>
      </c>
    </row>
    <row r="156" spans="1:6">
      <c r="A156" s="16" t="s">
        <v>45</v>
      </c>
      <c r="B156" s="43" t="s">
        <v>88</v>
      </c>
      <c r="C156" s="43" t="s">
        <v>517</v>
      </c>
      <c r="D156" s="43" t="s">
        <v>27</v>
      </c>
      <c r="E156" s="35">
        <v>33.9</v>
      </c>
      <c r="F156" s="35">
        <v>33.9</v>
      </c>
    </row>
    <row r="157" spans="1:6" s="8" customFormat="1" ht="36.75">
      <c r="A157" s="24" t="s">
        <v>618</v>
      </c>
      <c r="B157" s="42" t="s">
        <v>88</v>
      </c>
      <c r="C157" s="42" t="s">
        <v>560</v>
      </c>
      <c r="D157" s="42" t="s">
        <v>2</v>
      </c>
      <c r="E157" s="34">
        <f>E158</f>
        <v>2</v>
      </c>
      <c r="F157" s="34">
        <f>F158</f>
        <v>2</v>
      </c>
    </row>
    <row r="158" spans="1:6" s="8" customFormat="1" ht="24.75">
      <c r="A158" s="24" t="s">
        <v>91</v>
      </c>
      <c r="B158" s="42" t="s">
        <v>88</v>
      </c>
      <c r="C158" s="42" t="s">
        <v>561</v>
      </c>
      <c r="D158" s="42" t="s">
        <v>2</v>
      </c>
      <c r="E158" s="34">
        <f>E159</f>
        <v>2</v>
      </c>
      <c r="F158" s="34">
        <f>F159</f>
        <v>2</v>
      </c>
    </row>
    <row r="159" spans="1:6" s="8" customFormat="1" ht="24.75">
      <c r="A159" s="24" t="s">
        <v>90</v>
      </c>
      <c r="B159" s="42" t="s">
        <v>88</v>
      </c>
      <c r="C159" s="42" t="s">
        <v>562</v>
      </c>
      <c r="D159" s="42" t="s">
        <v>2</v>
      </c>
      <c r="E159" s="34">
        <f>E160</f>
        <v>2</v>
      </c>
      <c r="F159" s="34">
        <f>F160</f>
        <v>2</v>
      </c>
    </row>
    <row r="160" spans="1:6">
      <c r="A160" s="16" t="s">
        <v>45</v>
      </c>
      <c r="B160" s="43" t="s">
        <v>88</v>
      </c>
      <c r="C160" s="43" t="s">
        <v>562</v>
      </c>
      <c r="D160" s="43" t="s">
        <v>27</v>
      </c>
      <c r="E160" s="35">
        <v>2</v>
      </c>
      <c r="F160" s="35">
        <v>2</v>
      </c>
    </row>
    <row r="161" spans="1:6" s="8" customFormat="1" ht="24.75">
      <c r="A161" s="24" t="s">
        <v>92</v>
      </c>
      <c r="B161" s="42" t="s">
        <v>93</v>
      </c>
      <c r="C161" s="42" t="s">
        <v>2</v>
      </c>
      <c r="D161" s="42" t="s">
        <v>2</v>
      </c>
      <c r="E161" s="34">
        <f>E162</f>
        <v>24086.5</v>
      </c>
      <c r="F161" s="34">
        <f>F162</f>
        <v>24252.200000000004</v>
      </c>
    </row>
    <row r="162" spans="1:6" s="8" customFormat="1" ht="24.75">
      <c r="A162" s="24" t="s">
        <v>589</v>
      </c>
      <c r="B162" s="42" t="s">
        <v>93</v>
      </c>
      <c r="C162" s="42" t="s">
        <v>508</v>
      </c>
      <c r="D162" s="42" t="s">
        <v>2</v>
      </c>
      <c r="E162" s="34">
        <f>E163</f>
        <v>24086.5</v>
      </c>
      <c r="F162" s="34">
        <f>F163</f>
        <v>24252.200000000004</v>
      </c>
    </row>
    <row r="163" spans="1:6" s="8" customFormat="1" ht="24.75">
      <c r="A163" s="24" t="s">
        <v>590</v>
      </c>
      <c r="B163" s="42" t="s">
        <v>93</v>
      </c>
      <c r="C163" s="42" t="s">
        <v>512</v>
      </c>
      <c r="D163" s="42" t="s">
        <v>2</v>
      </c>
      <c r="E163" s="34">
        <f>E164+E169</f>
        <v>24086.5</v>
      </c>
      <c r="F163" s="34">
        <f>F164+F169</f>
        <v>24252.200000000004</v>
      </c>
    </row>
    <row r="164" spans="1:6" s="8" customFormat="1" ht="36.75">
      <c r="A164" s="24" t="s">
        <v>94</v>
      </c>
      <c r="B164" s="42" t="s">
        <v>93</v>
      </c>
      <c r="C164" s="42" t="s">
        <v>513</v>
      </c>
      <c r="D164" s="42" t="s">
        <v>2</v>
      </c>
      <c r="E164" s="34">
        <f>E165</f>
        <v>5417.6</v>
      </c>
      <c r="F164" s="34">
        <f>F165</f>
        <v>5417.6</v>
      </c>
    </row>
    <row r="165" spans="1:6" s="8" customFormat="1">
      <c r="A165" s="24" t="s">
        <v>95</v>
      </c>
      <c r="B165" s="42" t="s">
        <v>93</v>
      </c>
      <c r="C165" s="42" t="s">
        <v>514</v>
      </c>
      <c r="D165" s="42" t="s">
        <v>2</v>
      </c>
      <c r="E165" s="34">
        <f>E166+E167+E168</f>
        <v>5417.6</v>
      </c>
      <c r="F165" s="34">
        <f>F166+F167+F168</f>
        <v>5417.6</v>
      </c>
    </row>
    <row r="166" spans="1:6">
      <c r="A166" s="16" t="s">
        <v>45</v>
      </c>
      <c r="B166" s="43" t="s">
        <v>93</v>
      </c>
      <c r="C166" s="43" t="s">
        <v>514</v>
      </c>
      <c r="D166" s="43" t="s">
        <v>27</v>
      </c>
      <c r="E166" s="35">
        <f>4208.7+650</f>
        <v>4858.7</v>
      </c>
      <c r="F166" s="35">
        <f>4208.7+650</f>
        <v>4858.7</v>
      </c>
    </row>
    <row r="167" spans="1:6">
      <c r="A167" s="16" t="s">
        <v>324</v>
      </c>
      <c r="B167" s="43" t="s">
        <v>93</v>
      </c>
      <c r="C167" s="43" t="s">
        <v>514</v>
      </c>
      <c r="D167" s="43" t="s">
        <v>28</v>
      </c>
      <c r="E167" s="35">
        <v>435.8</v>
      </c>
      <c r="F167" s="35">
        <v>435.8</v>
      </c>
    </row>
    <row r="168" spans="1:6">
      <c r="A168" s="28" t="s">
        <v>330</v>
      </c>
      <c r="B168" s="43" t="s">
        <v>93</v>
      </c>
      <c r="C168" s="43" t="s">
        <v>514</v>
      </c>
      <c r="D168" s="43" t="s">
        <v>96</v>
      </c>
      <c r="E168" s="35">
        <v>123.1</v>
      </c>
      <c r="F168" s="35">
        <v>123.1</v>
      </c>
    </row>
    <row r="169" spans="1:6" s="8" customFormat="1" ht="24.75">
      <c r="A169" s="24" t="s">
        <v>97</v>
      </c>
      <c r="B169" s="42" t="s">
        <v>93</v>
      </c>
      <c r="C169" s="42" t="s">
        <v>518</v>
      </c>
      <c r="D169" s="42" t="s">
        <v>2</v>
      </c>
      <c r="E169" s="34">
        <f>E170+E172</f>
        <v>18668.900000000001</v>
      </c>
      <c r="F169" s="34">
        <f>F170+F172</f>
        <v>18834.600000000002</v>
      </c>
    </row>
    <row r="170" spans="1:6" s="8" customFormat="1" ht="24.75">
      <c r="A170" s="24" t="s">
        <v>98</v>
      </c>
      <c r="B170" s="42" t="s">
        <v>93</v>
      </c>
      <c r="C170" s="42" t="s">
        <v>519</v>
      </c>
      <c r="D170" s="42" t="s">
        <v>2</v>
      </c>
      <c r="E170" s="34">
        <f>E171</f>
        <v>100</v>
      </c>
      <c r="F170" s="34">
        <f>F171</f>
        <v>100</v>
      </c>
    </row>
    <row r="171" spans="1:6">
      <c r="A171" s="16" t="s">
        <v>45</v>
      </c>
      <c r="B171" s="43" t="s">
        <v>93</v>
      </c>
      <c r="C171" s="43" t="s">
        <v>519</v>
      </c>
      <c r="D171" s="43" t="s">
        <v>27</v>
      </c>
      <c r="E171" s="35">
        <v>100</v>
      </c>
      <c r="F171" s="35">
        <v>100</v>
      </c>
    </row>
    <row r="172" spans="1:6" s="8" customFormat="1" ht="36.75">
      <c r="A172" s="24" t="s">
        <v>24</v>
      </c>
      <c r="B172" s="42" t="s">
        <v>93</v>
      </c>
      <c r="C172" s="42" t="s">
        <v>520</v>
      </c>
      <c r="D172" s="42" t="s">
        <v>2</v>
      </c>
      <c r="E172" s="34">
        <f>E173+E174+E175+E176+E177+E178</f>
        <v>18568.900000000001</v>
      </c>
      <c r="F172" s="34">
        <f>F173+F174+F175+F176+F177+F178</f>
        <v>18734.600000000002</v>
      </c>
    </row>
    <row r="173" spans="1:6">
      <c r="A173" s="16" t="s">
        <v>319</v>
      </c>
      <c r="B173" s="43" t="s">
        <v>93</v>
      </c>
      <c r="C173" s="43" t="s">
        <v>520</v>
      </c>
      <c r="D173" s="43" t="s">
        <v>58</v>
      </c>
      <c r="E173" s="35">
        <v>12840.1</v>
      </c>
      <c r="F173" s="35">
        <v>12967.8</v>
      </c>
    </row>
    <row r="174" spans="1:6" ht="24.75">
      <c r="A174" s="16" t="s">
        <v>320</v>
      </c>
      <c r="B174" s="43" t="s">
        <v>93</v>
      </c>
      <c r="C174" s="43" t="s">
        <v>520</v>
      </c>
      <c r="D174" s="43" t="s">
        <v>61</v>
      </c>
      <c r="E174" s="35">
        <v>3866</v>
      </c>
      <c r="F174" s="35">
        <v>3904</v>
      </c>
    </row>
    <row r="175" spans="1:6" ht="24.75">
      <c r="A175" s="16" t="s">
        <v>322</v>
      </c>
      <c r="B175" s="43" t="s">
        <v>93</v>
      </c>
      <c r="C175" s="43" t="s">
        <v>520</v>
      </c>
      <c r="D175" s="43" t="s">
        <v>26</v>
      </c>
      <c r="E175" s="35">
        <v>74.400000000000006</v>
      </c>
      <c r="F175" s="35">
        <v>74.400000000000006</v>
      </c>
    </row>
    <row r="176" spans="1:6">
      <c r="A176" s="16" t="s">
        <v>45</v>
      </c>
      <c r="B176" s="43" t="s">
        <v>93</v>
      </c>
      <c r="C176" s="43" t="s">
        <v>520</v>
      </c>
      <c r="D176" s="43" t="s">
        <v>27</v>
      </c>
      <c r="E176" s="35">
        <f>2334.4-650</f>
        <v>1684.4</v>
      </c>
      <c r="F176" s="35">
        <f>2334.4-650</f>
        <v>1684.4</v>
      </c>
    </row>
    <row r="177" spans="1:6">
      <c r="A177" s="16" t="s">
        <v>324</v>
      </c>
      <c r="B177" s="43" t="s">
        <v>93</v>
      </c>
      <c r="C177" s="43" t="s">
        <v>520</v>
      </c>
      <c r="D177" s="43" t="s">
        <v>28</v>
      </c>
      <c r="E177" s="35">
        <v>100</v>
      </c>
      <c r="F177" s="35">
        <v>100</v>
      </c>
    </row>
    <row r="178" spans="1:6">
      <c r="A178" s="16" t="s">
        <v>31</v>
      </c>
      <c r="B178" s="43" t="s">
        <v>93</v>
      </c>
      <c r="C178" s="43" t="s">
        <v>520</v>
      </c>
      <c r="D178" s="43" t="s">
        <v>32</v>
      </c>
      <c r="E178" s="35">
        <v>4</v>
      </c>
      <c r="F178" s="35">
        <v>4</v>
      </c>
    </row>
    <row r="179" spans="1:6" s="8" customFormat="1" ht="24.75">
      <c r="A179" s="24" t="s">
        <v>99</v>
      </c>
      <c r="B179" s="42" t="s">
        <v>100</v>
      </c>
      <c r="C179" s="42" t="s">
        <v>2</v>
      </c>
      <c r="D179" s="42" t="s">
        <v>2</v>
      </c>
      <c r="E179" s="34">
        <f>E180</f>
        <v>3176.4</v>
      </c>
      <c r="F179" s="34">
        <f>F180</f>
        <v>3046.4</v>
      </c>
    </row>
    <row r="180" spans="1:6" s="8" customFormat="1" ht="24.75">
      <c r="A180" s="24" t="s">
        <v>589</v>
      </c>
      <c r="B180" s="42" t="s">
        <v>100</v>
      </c>
      <c r="C180" s="42" t="s">
        <v>508</v>
      </c>
      <c r="D180" s="42" t="s">
        <v>2</v>
      </c>
      <c r="E180" s="34">
        <f>E181+E186</f>
        <v>3176.4</v>
      </c>
      <c r="F180" s="34">
        <f>F181+F186</f>
        <v>3046.4</v>
      </c>
    </row>
    <row r="181" spans="1:6" s="8" customFormat="1" ht="24.75">
      <c r="A181" s="24" t="s">
        <v>591</v>
      </c>
      <c r="B181" s="42" t="s">
        <v>100</v>
      </c>
      <c r="C181" s="42" t="s">
        <v>509</v>
      </c>
      <c r="D181" s="42" t="s">
        <v>2</v>
      </c>
      <c r="E181" s="34">
        <f>E182</f>
        <v>179</v>
      </c>
      <c r="F181" s="34">
        <f>F182</f>
        <v>49</v>
      </c>
    </row>
    <row r="182" spans="1:6" s="8" customFormat="1">
      <c r="A182" s="24" t="s">
        <v>101</v>
      </c>
      <c r="B182" s="42" t="s">
        <v>100</v>
      </c>
      <c r="C182" s="42" t="s">
        <v>510</v>
      </c>
      <c r="D182" s="42" t="s">
        <v>2</v>
      </c>
      <c r="E182" s="34">
        <f>E183</f>
        <v>179</v>
      </c>
      <c r="F182" s="34">
        <f>F183</f>
        <v>49</v>
      </c>
    </row>
    <row r="183" spans="1:6" s="8" customFormat="1" ht="24.75">
      <c r="A183" s="24" t="s">
        <v>102</v>
      </c>
      <c r="B183" s="42" t="s">
        <v>100</v>
      </c>
      <c r="C183" s="42" t="s">
        <v>511</v>
      </c>
      <c r="D183" s="42" t="s">
        <v>2</v>
      </c>
      <c r="E183" s="34">
        <f>E184+E185</f>
        <v>179</v>
      </c>
      <c r="F183" s="34">
        <f>F184+F185</f>
        <v>49</v>
      </c>
    </row>
    <row r="184" spans="1:6">
      <c r="A184" s="16" t="s">
        <v>45</v>
      </c>
      <c r="B184" s="43" t="s">
        <v>100</v>
      </c>
      <c r="C184" s="43" t="s">
        <v>511</v>
      </c>
      <c r="D184" s="43" t="s">
        <v>27</v>
      </c>
      <c r="E184" s="35">
        <v>49</v>
      </c>
      <c r="F184" s="35">
        <v>49</v>
      </c>
    </row>
    <row r="185" spans="1:6">
      <c r="A185" s="28" t="s">
        <v>330</v>
      </c>
      <c r="B185" s="43" t="s">
        <v>100</v>
      </c>
      <c r="C185" s="43" t="s">
        <v>511</v>
      </c>
      <c r="D185" s="43" t="s">
        <v>96</v>
      </c>
      <c r="E185" s="35">
        <v>130</v>
      </c>
      <c r="F185" s="35">
        <v>0</v>
      </c>
    </row>
    <row r="186" spans="1:6" s="8" customFormat="1" ht="24.75">
      <c r="A186" s="24" t="s">
        <v>590</v>
      </c>
      <c r="B186" s="42" t="s">
        <v>100</v>
      </c>
      <c r="C186" s="42" t="s">
        <v>512</v>
      </c>
      <c r="D186" s="42" t="s">
        <v>2</v>
      </c>
      <c r="E186" s="34">
        <f>E187</f>
        <v>2997.4</v>
      </c>
      <c r="F186" s="34">
        <f>F187</f>
        <v>2997.4</v>
      </c>
    </row>
    <row r="187" spans="1:6" s="8" customFormat="1" ht="36.75">
      <c r="A187" s="24" t="s">
        <v>94</v>
      </c>
      <c r="B187" s="42" t="s">
        <v>100</v>
      </c>
      <c r="C187" s="42" t="s">
        <v>513</v>
      </c>
      <c r="D187" s="42" t="s">
        <v>2</v>
      </c>
      <c r="E187" s="34">
        <f>E188</f>
        <v>2997.4</v>
      </c>
      <c r="F187" s="34">
        <f>F188</f>
        <v>2997.4</v>
      </c>
    </row>
    <row r="188" spans="1:6" s="8" customFormat="1">
      <c r="A188" s="24" t="s">
        <v>103</v>
      </c>
      <c r="B188" s="42" t="s">
        <v>100</v>
      </c>
      <c r="C188" s="42" t="s">
        <v>515</v>
      </c>
      <c r="D188" s="42" t="s">
        <v>2</v>
      </c>
      <c r="E188" s="34">
        <f>E189</f>
        <v>2997.4</v>
      </c>
      <c r="F188" s="34">
        <f>F189</f>
        <v>2997.4</v>
      </c>
    </row>
    <row r="189" spans="1:6">
      <c r="A189" s="16" t="s">
        <v>45</v>
      </c>
      <c r="B189" s="43" t="s">
        <v>100</v>
      </c>
      <c r="C189" s="43" t="s">
        <v>515</v>
      </c>
      <c r="D189" s="43" t="s">
        <v>27</v>
      </c>
      <c r="E189" s="35">
        <v>2997.4</v>
      </c>
      <c r="F189" s="35">
        <v>2997.4</v>
      </c>
    </row>
    <row r="190" spans="1:6" s="8" customFormat="1">
      <c r="A190" s="31" t="s">
        <v>104</v>
      </c>
      <c r="B190" s="41" t="s">
        <v>105</v>
      </c>
      <c r="C190" s="41" t="s">
        <v>2</v>
      </c>
      <c r="D190" s="41" t="s">
        <v>2</v>
      </c>
      <c r="E190" s="33">
        <f>E191+E197+E205+E212</f>
        <v>140829.20000000001</v>
      </c>
      <c r="F190" s="33">
        <f>F191+F197+F205+F212</f>
        <v>142375.4</v>
      </c>
    </row>
    <row r="191" spans="1:6" s="8" customFormat="1">
      <c r="A191" s="24" t="s">
        <v>106</v>
      </c>
      <c r="B191" s="42" t="s">
        <v>107</v>
      </c>
      <c r="C191" s="42" t="s">
        <v>2</v>
      </c>
      <c r="D191" s="42" t="s">
        <v>2</v>
      </c>
      <c r="E191" s="34">
        <f>E192</f>
        <v>6.7</v>
      </c>
      <c r="F191" s="34">
        <f>F192</f>
        <v>6.7</v>
      </c>
    </row>
    <row r="192" spans="1:6" s="8" customFormat="1" ht="24.75">
      <c r="A192" s="24" t="s">
        <v>108</v>
      </c>
      <c r="B192" s="42" t="s">
        <v>107</v>
      </c>
      <c r="C192" s="42" t="s">
        <v>454</v>
      </c>
      <c r="D192" s="42" t="s">
        <v>2</v>
      </c>
      <c r="E192" s="34">
        <f>E193</f>
        <v>6.7</v>
      </c>
      <c r="F192" s="34">
        <f>F193</f>
        <v>6.7</v>
      </c>
    </row>
    <row r="193" spans="1:6" s="8" customFormat="1" ht="24.75">
      <c r="A193" s="24" t="s">
        <v>109</v>
      </c>
      <c r="B193" s="42" t="s">
        <v>107</v>
      </c>
      <c r="C193" s="42" t="s">
        <v>455</v>
      </c>
      <c r="D193" s="42" t="s">
        <v>2</v>
      </c>
      <c r="E193" s="34">
        <f>E194</f>
        <v>6.7</v>
      </c>
      <c r="F193" s="34">
        <f>F194</f>
        <v>6.7</v>
      </c>
    </row>
    <row r="194" spans="1:6" s="8" customFormat="1" ht="24.75">
      <c r="A194" s="24" t="s">
        <v>110</v>
      </c>
      <c r="B194" s="42" t="s">
        <v>107</v>
      </c>
      <c r="C194" s="42" t="s">
        <v>456</v>
      </c>
      <c r="D194" s="42" t="s">
        <v>2</v>
      </c>
      <c r="E194" s="34">
        <f>E195</f>
        <v>6.7</v>
      </c>
      <c r="F194" s="34">
        <f>F195</f>
        <v>6.7</v>
      </c>
    </row>
    <row r="195" spans="1:6" s="8" customFormat="1" ht="60.75">
      <c r="A195" s="24" t="s">
        <v>111</v>
      </c>
      <c r="B195" s="42" t="s">
        <v>107</v>
      </c>
      <c r="C195" s="42" t="s">
        <v>457</v>
      </c>
      <c r="D195" s="42" t="s">
        <v>2</v>
      </c>
      <c r="E195" s="34">
        <f>E196</f>
        <v>6.7</v>
      </c>
      <c r="F195" s="34">
        <f>F196</f>
        <v>6.7</v>
      </c>
    </row>
    <row r="196" spans="1:6">
      <c r="A196" s="16" t="s">
        <v>45</v>
      </c>
      <c r="B196" s="43" t="s">
        <v>107</v>
      </c>
      <c r="C196" s="43" t="s">
        <v>457</v>
      </c>
      <c r="D196" s="43" t="s">
        <v>27</v>
      </c>
      <c r="E196" s="35">
        <v>6.7</v>
      </c>
      <c r="F196" s="35">
        <v>6.7</v>
      </c>
    </row>
    <row r="197" spans="1:6" s="8" customFormat="1">
      <c r="A197" s="24" t="s">
        <v>112</v>
      </c>
      <c r="B197" s="42" t="s">
        <v>113</v>
      </c>
      <c r="C197" s="42" t="s">
        <v>2</v>
      </c>
      <c r="D197" s="42" t="s">
        <v>2</v>
      </c>
      <c r="E197" s="34">
        <f>E198</f>
        <v>122849.5</v>
      </c>
      <c r="F197" s="34">
        <f>F198</f>
        <v>124183</v>
      </c>
    </row>
    <row r="198" spans="1:6" s="8" customFormat="1" ht="24.75">
      <c r="A198" s="24" t="s">
        <v>592</v>
      </c>
      <c r="B198" s="42" t="s">
        <v>113</v>
      </c>
      <c r="C198" s="42" t="s">
        <v>475</v>
      </c>
      <c r="D198" s="42" t="s">
        <v>2</v>
      </c>
      <c r="E198" s="34">
        <f>E199</f>
        <v>122849.5</v>
      </c>
      <c r="F198" s="34">
        <f>F199</f>
        <v>124183</v>
      </c>
    </row>
    <row r="199" spans="1:6" s="8" customFormat="1" ht="24.75">
      <c r="A199" s="24" t="s">
        <v>593</v>
      </c>
      <c r="B199" s="42" t="s">
        <v>113</v>
      </c>
      <c r="C199" s="42" t="s">
        <v>498</v>
      </c>
      <c r="D199" s="42" t="s">
        <v>2</v>
      </c>
      <c r="E199" s="34">
        <f>E200</f>
        <v>122849.5</v>
      </c>
      <c r="F199" s="34">
        <f>F200</f>
        <v>124183</v>
      </c>
    </row>
    <row r="200" spans="1:6" s="8" customFormat="1" ht="24.75">
      <c r="A200" s="24" t="s">
        <v>114</v>
      </c>
      <c r="B200" s="42" t="s">
        <v>113</v>
      </c>
      <c r="C200" s="42" t="s">
        <v>499</v>
      </c>
      <c r="D200" s="42" t="s">
        <v>2</v>
      </c>
      <c r="E200" s="34">
        <f>E201+E203</f>
        <v>122849.5</v>
      </c>
      <c r="F200" s="34">
        <f>F201+F203</f>
        <v>124183</v>
      </c>
    </row>
    <row r="201" spans="1:6" s="8" customFormat="1">
      <c r="A201" s="24" t="s">
        <v>116</v>
      </c>
      <c r="B201" s="42" t="s">
        <v>113</v>
      </c>
      <c r="C201" s="42" t="s">
        <v>500</v>
      </c>
      <c r="D201" s="42" t="s">
        <v>2</v>
      </c>
      <c r="E201" s="34">
        <f>E202</f>
        <v>14146.6</v>
      </c>
      <c r="F201" s="34">
        <f>F202</f>
        <v>14726.6</v>
      </c>
    </row>
    <row r="202" spans="1:6">
      <c r="A202" s="16" t="s">
        <v>45</v>
      </c>
      <c r="B202" s="43" t="s">
        <v>113</v>
      </c>
      <c r="C202" s="43" t="s">
        <v>500</v>
      </c>
      <c r="D202" s="43" t="s">
        <v>27</v>
      </c>
      <c r="E202" s="35">
        <v>14146.6</v>
      </c>
      <c r="F202" s="35">
        <v>14726.6</v>
      </c>
    </row>
    <row r="203" spans="1:6" s="8" customFormat="1" ht="24.75">
      <c r="A203" s="24" t="s">
        <v>115</v>
      </c>
      <c r="B203" s="42" t="s">
        <v>113</v>
      </c>
      <c r="C203" s="42" t="s">
        <v>501</v>
      </c>
      <c r="D203" s="42" t="s">
        <v>2</v>
      </c>
      <c r="E203" s="34">
        <f>E204</f>
        <v>108702.9</v>
      </c>
      <c r="F203" s="34">
        <f>F204</f>
        <v>109456.4</v>
      </c>
    </row>
    <row r="204" spans="1:6">
      <c r="A204" s="16" t="s">
        <v>45</v>
      </c>
      <c r="B204" s="43" t="s">
        <v>113</v>
      </c>
      <c r="C204" s="43" t="s">
        <v>501</v>
      </c>
      <c r="D204" s="43" t="s">
        <v>27</v>
      </c>
      <c r="E204" s="35">
        <v>108702.9</v>
      </c>
      <c r="F204" s="35">
        <v>109456.4</v>
      </c>
    </row>
    <row r="205" spans="1:6" s="8" customFormat="1">
      <c r="A205" s="24" t="s">
        <v>117</v>
      </c>
      <c r="B205" s="42" t="s">
        <v>118</v>
      </c>
      <c r="C205" s="42" t="s">
        <v>2</v>
      </c>
      <c r="D205" s="42" t="s">
        <v>2</v>
      </c>
      <c r="E205" s="34">
        <f>E206</f>
        <v>2769</v>
      </c>
      <c r="F205" s="34">
        <f>F206</f>
        <v>2797.7</v>
      </c>
    </row>
    <row r="206" spans="1:6" s="8" customFormat="1" ht="24.75">
      <c r="A206" s="24" t="s">
        <v>584</v>
      </c>
      <c r="B206" s="42" t="s">
        <v>118</v>
      </c>
      <c r="C206" s="42" t="s">
        <v>526</v>
      </c>
      <c r="D206" s="42" t="s">
        <v>2</v>
      </c>
      <c r="E206" s="34">
        <f>E207</f>
        <v>2769</v>
      </c>
      <c r="F206" s="34">
        <f>F207</f>
        <v>2797.7</v>
      </c>
    </row>
    <row r="207" spans="1:6" s="8" customFormat="1" ht="24.75">
      <c r="A207" s="24" t="s">
        <v>22</v>
      </c>
      <c r="B207" s="42" t="s">
        <v>118</v>
      </c>
      <c r="C207" s="42" t="s">
        <v>527</v>
      </c>
      <c r="D207" s="42" t="s">
        <v>2</v>
      </c>
      <c r="E207" s="34">
        <f>E208</f>
        <v>2769</v>
      </c>
      <c r="F207" s="34">
        <f>F208</f>
        <v>2797.7</v>
      </c>
    </row>
    <row r="208" spans="1:6" s="8" customFormat="1">
      <c r="A208" s="24" t="s">
        <v>23</v>
      </c>
      <c r="B208" s="42" t="s">
        <v>118</v>
      </c>
      <c r="C208" s="42" t="s">
        <v>533</v>
      </c>
      <c r="D208" s="42" t="s">
        <v>2</v>
      </c>
      <c r="E208" s="34">
        <f>E209</f>
        <v>2769</v>
      </c>
      <c r="F208" s="34">
        <f>F209</f>
        <v>2797.7</v>
      </c>
    </row>
    <row r="209" spans="1:6" s="8" customFormat="1" ht="36.75">
      <c r="A209" s="24" t="s">
        <v>24</v>
      </c>
      <c r="B209" s="42" t="s">
        <v>118</v>
      </c>
      <c r="C209" s="42" t="s">
        <v>534</v>
      </c>
      <c r="D209" s="42" t="s">
        <v>2</v>
      </c>
      <c r="E209" s="34">
        <f>E210+E211</f>
        <v>2769</v>
      </c>
      <c r="F209" s="34">
        <f>F210+F211</f>
        <v>2797.7</v>
      </c>
    </row>
    <row r="210" spans="1:6">
      <c r="A210" s="16" t="s">
        <v>319</v>
      </c>
      <c r="B210" s="43" t="s">
        <v>118</v>
      </c>
      <c r="C210" s="43" t="s">
        <v>534</v>
      </c>
      <c r="D210" s="43" t="s">
        <v>58</v>
      </c>
      <c r="E210" s="35">
        <v>2129</v>
      </c>
      <c r="F210" s="35">
        <v>2151.6999999999998</v>
      </c>
    </row>
    <row r="211" spans="1:6" ht="24.75">
      <c r="A211" s="16" t="s">
        <v>320</v>
      </c>
      <c r="B211" s="43" t="s">
        <v>118</v>
      </c>
      <c r="C211" s="43" t="s">
        <v>534</v>
      </c>
      <c r="D211" s="43" t="s">
        <v>61</v>
      </c>
      <c r="E211" s="35">
        <v>640</v>
      </c>
      <c r="F211" s="35">
        <v>646</v>
      </c>
    </row>
    <row r="212" spans="1:6" s="8" customFormat="1">
      <c r="A212" s="24" t="s">
        <v>119</v>
      </c>
      <c r="B212" s="42" t="s">
        <v>120</v>
      </c>
      <c r="C212" s="42" t="s">
        <v>2</v>
      </c>
      <c r="D212" s="42" t="s">
        <v>2</v>
      </c>
      <c r="E212" s="34">
        <f>E213+E226+E231+E250+E254</f>
        <v>15204</v>
      </c>
      <c r="F212" s="34">
        <f>F213+F226+F231+F250+F254</f>
        <v>15388</v>
      </c>
    </row>
    <row r="213" spans="1:6" s="8" customFormat="1" ht="24.75">
      <c r="A213" s="24" t="s">
        <v>121</v>
      </c>
      <c r="B213" s="42" t="s">
        <v>120</v>
      </c>
      <c r="C213" s="42" t="s">
        <v>442</v>
      </c>
      <c r="D213" s="42" t="s">
        <v>2</v>
      </c>
      <c r="E213" s="34">
        <f>E214+E217+E220+E223</f>
        <v>322</v>
      </c>
      <c r="F213" s="34">
        <f>F214+F217+F220+F223</f>
        <v>322</v>
      </c>
    </row>
    <row r="214" spans="1:6" s="8" customFormat="1" ht="24.75">
      <c r="A214" s="24" t="s">
        <v>122</v>
      </c>
      <c r="B214" s="42" t="s">
        <v>120</v>
      </c>
      <c r="C214" s="42" t="s">
        <v>443</v>
      </c>
      <c r="D214" s="42" t="s">
        <v>2</v>
      </c>
      <c r="E214" s="34">
        <f>E215</f>
        <v>50</v>
      </c>
      <c r="F214" s="34">
        <f>F215</f>
        <v>50</v>
      </c>
    </row>
    <row r="215" spans="1:6" s="8" customFormat="1" ht="24.75">
      <c r="A215" s="24" t="s">
        <v>123</v>
      </c>
      <c r="B215" s="42" t="s">
        <v>120</v>
      </c>
      <c r="C215" s="42" t="s">
        <v>444</v>
      </c>
      <c r="D215" s="42" t="s">
        <v>2</v>
      </c>
      <c r="E215" s="34">
        <f>E216</f>
        <v>50</v>
      </c>
      <c r="F215" s="34">
        <f>F216</f>
        <v>50</v>
      </c>
    </row>
    <row r="216" spans="1:6">
      <c r="A216" s="16" t="s">
        <v>45</v>
      </c>
      <c r="B216" s="43" t="s">
        <v>120</v>
      </c>
      <c r="C216" s="43" t="s">
        <v>444</v>
      </c>
      <c r="D216" s="43" t="s">
        <v>27</v>
      </c>
      <c r="E216" s="35">
        <v>50</v>
      </c>
      <c r="F216" s="35">
        <v>50</v>
      </c>
    </row>
    <row r="217" spans="1:6" s="8" customFormat="1">
      <c r="A217" s="24" t="s">
        <v>594</v>
      </c>
      <c r="B217" s="42" t="s">
        <v>120</v>
      </c>
      <c r="C217" s="42" t="s">
        <v>448</v>
      </c>
      <c r="D217" s="42" t="s">
        <v>2</v>
      </c>
      <c r="E217" s="34">
        <f>E218</f>
        <v>100</v>
      </c>
      <c r="F217" s="34">
        <f>F218</f>
        <v>100</v>
      </c>
    </row>
    <row r="218" spans="1:6" s="8" customFormat="1" ht="24.75">
      <c r="A218" s="24" t="s">
        <v>123</v>
      </c>
      <c r="B218" s="42" t="s">
        <v>120</v>
      </c>
      <c r="C218" s="42" t="s">
        <v>449</v>
      </c>
      <c r="D218" s="42" t="s">
        <v>2</v>
      </c>
      <c r="E218" s="34">
        <f>E219</f>
        <v>100</v>
      </c>
      <c r="F218" s="34">
        <f>F219</f>
        <v>100</v>
      </c>
    </row>
    <row r="219" spans="1:6">
      <c r="A219" s="16" t="s">
        <v>45</v>
      </c>
      <c r="B219" s="43" t="s">
        <v>120</v>
      </c>
      <c r="C219" s="43" t="s">
        <v>449</v>
      </c>
      <c r="D219" s="43" t="s">
        <v>27</v>
      </c>
      <c r="E219" s="35">
        <v>100</v>
      </c>
      <c r="F219" s="35">
        <v>100</v>
      </c>
    </row>
    <row r="220" spans="1:6" s="8" customFormat="1" ht="24.75">
      <c r="A220" s="24" t="s">
        <v>123</v>
      </c>
      <c r="B220" s="42" t="s">
        <v>120</v>
      </c>
      <c r="C220" s="42" t="s">
        <v>450</v>
      </c>
      <c r="D220" s="42" t="s">
        <v>2</v>
      </c>
      <c r="E220" s="34">
        <f>E221</f>
        <v>86</v>
      </c>
      <c r="F220" s="34">
        <f>F221</f>
        <v>86</v>
      </c>
    </row>
    <row r="221" spans="1:6" s="8" customFormat="1" ht="24.75">
      <c r="A221" s="24" t="s">
        <v>123</v>
      </c>
      <c r="B221" s="42" t="s">
        <v>120</v>
      </c>
      <c r="C221" s="42" t="s">
        <v>451</v>
      </c>
      <c r="D221" s="42" t="s">
        <v>2</v>
      </c>
      <c r="E221" s="34">
        <f>E222</f>
        <v>86</v>
      </c>
      <c r="F221" s="34">
        <f>F222</f>
        <v>86</v>
      </c>
    </row>
    <row r="222" spans="1:6">
      <c r="A222" s="16" t="s">
        <v>45</v>
      </c>
      <c r="B222" s="43" t="s">
        <v>120</v>
      </c>
      <c r="C222" s="43" t="s">
        <v>451</v>
      </c>
      <c r="D222" s="43" t="s">
        <v>27</v>
      </c>
      <c r="E222" s="35">
        <v>86</v>
      </c>
      <c r="F222" s="35">
        <v>86</v>
      </c>
    </row>
    <row r="223" spans="1:6" s="8" customFormat="1" ht="36.75">
      <c r="A223" s="24" t="s">
        <v>124</v>
      </c>
      <c r="B223" s="42" t="s">
        <v>120</v>
      </c>
      <c r="C223" s="42" t="s">
        <v>452</v>
      </c>
      <c r="D223" s="42" t="s">
        <v>2</v>
      </c>
      <c r="E223" s="34">
        <f>E224</f>
        <v>86</v>
      </c>
      <c r="F223" s="34">
        <f>F224</f>
        <v>86</v>
      </c>
    </row>
    <row r="224" spans="1:6" s="8" customFormat="1" ht="24.75">
      <c r="A224" s="24" t="s">
        <v>123</v>
      </c>
      <c r="B224" s="42" t="s">
        <v>120</v>
      </c>
      <c r="C224" s="42" t="s">
        <v>453</v>
      </c>
      <c r="D224" s="42" t="s">
        <v>2</v>
      </c>
      <c r="E224" s="34">
        <f>E225</f>
        <v>86</v>
      </c>
      <c r="F224" s="34">
        <f>F225</f>
        <v>86</v>
      </c>
    </row>
    <row r="225" spans="1:6">
      <c r="A225" s="16" t="s">
        <v>45</v>
      </c>
      <c r="B225" s="43" t="s">
        <v>120</v>
      </c>
      <c r="C225" s="43" t="s">
        <v>453</v>
      </c>
      <c r="D225" s="43" t="s">
        <v>27</v>
      </c>
      <c r="E225" s="35">
        <v>86</v>
      </c>
      <c r="F225" s="35">
        <v>86</v>
      </c>
    </row>
    <row r="226" spans="1:6" s="8" customFormat="1" ht="24.75">
      <c r="A226" s="24" t="s">
        <v>63</v>
      </c>
      <c r="B226" s="42" t="s">
        <v>120</v>
      </c>
      <c r="C226" s="42" t="s">
        <v>470</v>
      </c>
      <c r="D226" s="42" t="s">
        <v>2</v>
      </c>
      <c r="E226" s="34">
        <f>E227</f>
        <v>120</v>
      </c>
      <c r="F226" s="34">
        <f>F227</f>
        <v>120</v>
      </c>
    </row>
    <row r="227" spans="1:6" s="8" customFormat="1">
      <c r="A227" s="24" t="s">
        <v>65</v>
      </c>
      <c r="B227" s="42" t="s">
        <v>120</v>
      </c>
      <c r="C227" s="42" t="s">
        <v>473</v>
      </c>
      <c r="D227" s="42" t="s">
        <v>2</v>
      </c>
      <c r="E227" s="34">
        <f>E228</f>
        <v>120</v>
      </c>
      <c r="F227" s="34">
        <f>F228</f>
        <v>120</v>
      </c>
    </row>
    <row r="228" spans="1:6" s="8" customFormat="1" ht="72.75">
      <c r="A228" s="25" t="s">
        <v>66</v>
      </c>
      <c r="B228" s="42" t="s">
        <v>120</v>
      </c>
      <c r="C228" s="42" t="s">
        <v>474</v>
      </c>
      <c r="D228" s="42" t="s">
        <v>2</v>
      </c>
      <c r="E228" s="34">
        <f>E229+E230</f>
        <v>120</v>
      </c>
      <c r="F228" s="34">
        <f>F229+F230</f>
        <v>120</v>
      </c>
    </row>
    <row r="229" spans="1:6">
      <c r="A229" s="16" t="s">
        <v>45</v>
      </c>
      <c r="B229" s="43" t="s">
        <v>120</v>
      </c>
      <c r="C229" s="43" t="s">
        <v>474</v>
      </c>
      <c r="D229" s="43" t="s">
        <v>27</v>
      </c>
      <c r="E229" s="35">
        <v>20</v>
      </c>
      <c r="F229" s="35">
        <v>20</v>
      </c>
    </row>
    <row r="230" spans="1:6" ht="36.75">
      <c r="A230" s="28" t="s">
        <v>125</v>
      </c>
      <c r="B230" s="43" t="s">
        <v>120</v>
      </c>
      <c r="C230" s="43" t="s">
        <v>474</v>
      </c>
      <c r="D230" s="43" t="s">
        <v>126</v>
      </c>
      <c r="E230" s="35">
        <v>100</v>
      </c>
      <c r="F230" s="35">
        <v>100</v>
      </c>
    </row>
    <row r="231" spans="1:6" s="8" customFormat="1" ht="24.75">
      <c r="A231" s="24" t="s">
        <v>592</v>
      </c>
      <c r="B231" s="42" t="s">
        <v>120</v>
      </c>
      <c r="C231" s="42" t="s">
        <v>475</v>
      </c>
      <c r="D231" s="42" t="s">
        <v>2</v>
      </c>
      <c r="E231" s="34">
        <f>E232</f>
        <v>13834</v>
      </c>
      <c r="F231" s="34">
        <f>F232</f>
        <v>14018</v>
      </c>
    </row>
    <row r="232" spans="1:6" s="8" customFormat="1" ht="24.75">
      <c r="A232" s="24" t="s">
        <v>595</v>
      </c>
      <c r="B232" s="42" t="s">
        <v>120</v>
      </c>
      <c r="C232" s="42" t="s">
        <v>476</v>
      </c>
      <c r="D232" s="42" t="s">
        <v>2</v>
      </c>
      <c r="E232" s="34">
        <f>E233+E244</f>
        <v>13834</v>
      </c>
      <c r="F232" s="34">
        <f>F233+F244</f>
        <v>14018</v>
      </c>
    </row>
    <row r="233" spans="1:6" s="8" customFormat="1" ht="24.75">
      <c r="A233" s="24" t="s">
        <v>130</v>
      </c>
      <c r="B233" s="42" t="s">
        <v>120</v>
      </c>
      <c r="C233" s="42" t="s">
        <v>477</v>
      </c>
      <c r="D233" s="42" t="s">
        <v>2</v>
      </c>
      <c r="E233" s="34">
        <f>E234+E242</f>
        <v>11790.4</v>
      </c>
      <c r="F233" s="34">
        <f>F234+F242</f>
        <v>11892.7</v>
      </c>
    </row>
    <row r="234" spans="1:6" s="8" customFormat="1">
      <c r="A234" s="24" t="s">
        <v>37</v>
      </c>
      <c r="B234" s="42" t="s">
        <v>120</v>
      </c>
      <c r="C234" s="42" t="s">
        <v>478</v>
      </c>
      <c r="D234" s="42" t="s">
        <v>2</v>
      </c>
      <c r="E234" s="34">
        <f>E235+E236+E237+E238+E239+E240+E241</f>
        <v>11560.4</v>
      </c>
      <c r="F234" s="34">
        <f>F235+F236+F237+F238+F239+F240+F241</f>
        <v>11662.7</v>
      </c>
    </row>
    <row r="235" spans="1:6">
      <c r="A235" s="16" t="s">
        <v>317</v>
      </c>
      <c r="B235" s="43" t="s">
        <v>120</v>
      </c>
      <c r="C235" s="43" t="s">
        <v>478</v>
      </c>
      <c r="D235" s="43" t="s">
        <v>10</v>
      </c>
      <c r="E235" s="35">
        <v>7703.5</v>
      </c>
      <c r="F235" s="35">
        <v>7781.8</v>
      </c>
    </row>
    <row r="236" spans="1:6" ht="24.75">
      <c r="A236" s="16" t="s">
        <v>321</v>
      </c>
      <c r="B236" s="43" t="s">
        <v>120</v>
      </c>
      <c r="C236" s="43" t="s">
        <v>478</v>
      </c>
      <c r="D236" s="43" t="s">
        <v>25</v>
      </c>
      <c r="E236" s="35">
        <v>36.799999999999997</v>
      </c>
      <c r="F236" s="35">
        <v>36.799999999999997</v>
      </c>
    </row>
    <row r="237" spans="1:6" ht="36.75">
      <c r="A237" s="16" t="s">
        <v>318</v>
      </c>
      <c r="B237" s="43" t="s">
        <v>120</v>
      </c>
      <c r="C237" s="43" t="s">
        <v>478</v>
      </c>
      <c r="D237" s="43" t="s">
        <v>11</v>
      </c>
      <c r="E237" s="35">
        <v>2327</v>
      </c>
      <c r="F237" s="35">
        <v>2349</v>
      </c>
    </row>
    <row r="238" spans="1:6" ht="24.75">
      <c r="A238" s="16" t="s">
        <v>322</v>
      </c>
      <c r="B238" s="43" t="s">
        <v>120</v>
      </c>
      <c r="C238" s="43" t="s">
        <v>478</v>
      </c>
      <c r="D238" s="43" t="s">
        <v>26</v>
      </c>
      <c r="E238" s="35">
        <v>109.5</v>
      </c>
      <c r="F238" s="35">
        <v>109.5</v>
      </c>
    </row>
    <row r="239" spans="1:6">
      <c r="A239" s="16" t="s">
        <v>45</v>
      </c>
      <c r="B239" s="43" t="s">
        <v>120</v>
      </c>
      <c r="C239" s="43" t="s">
        <v>478</v>
      </c>
      <c r="D239" s="43" t="s">
        <v>27</v>
      </c>
      <c r="E239" s="35">
        <v>723.6</v>
      </c>
      <c r="F239" s="35">
        <v>725.6</v>
      </c>
    </row>
    <row r="240" spans="1:6">
      <c r="A240" s="16" t="s">
        <v>324</v>
      </c>
      <c r="B240" s="43" t="s">
        <v>120</v>
      </c>
      <c r="C240" s="43" t="s">
        <v>478</v>
      </c>
      <c r="D240" s="43" t="s">
        <v>28</v>
      </c>
      <c r="E240" s="35">
        <v>600</v>
      </c>
      <c r="F240" s="35">
        <v>600</v>
      </c>
    </row>
    <row r="241" spans="1:6">
      <c r="A241" s="16" t="s">
        <v>31</v>
      </c>
      <c r="B241" s="43" t="s">
        <v>120</v>
      </c>
      <c r="C241" s="43" t="s">
        <v>478</v>
      </c>
      <c r="D241" s="43" t="s">
        <v>32</v>
      </c>
      <c r="E241" s="35">
        <v>60</v>
      </c>
      <c r="F241" s="35">
        <v>60</v>
      </c>
    </row>
    <row r="242" spans="1:6" s="8" customFormat="1">
      <c r="A242" s="24" t="s">
        <v>35</v>
      </c>
      <c r="B242" s="42" t="s">
        <v>120</v>
      </c>
      <c r="C242" s="42" t="s">
        <v>479</v>
      </c>
      <c r="D242" s="42" t="s">
        <v>2</v>
      </c>
      <c r="E242" s="34">
        <f>E243</f>
        <v>230</v>
      </c>
      <c r="F242" s="34">
        <f>F243</f>
        <v>230</v>
      </c>
    </row>
    <row r="243" spans="1:6">
      <c r="A243" s="16" t="s">
        <v>336</v>
      </c>
      <c r="B243" s="43" t="s">
        <v>120</v>
      </c>
      <c r="C243" s="43" t="s">
        <v>479</v>
      </c>
      <c r="D243" s="43" t="s">
        <v>30</v>
      </c>
      <c r="E243" s="35">
        <v>230</v>
      </c>
      <c r="F243" s="35">
        <v>230</v>
      </c>
    </row>
    <row r="244" spans="1:6" s="8" customFormat="1">
      <c r="A244" s="24" t="s">
        <v>127</v>
      </c>
      <c r="B244" s="42" t="s">
        <v>120</v>
      </c>
      <c r="C244" s="42" t="s">
        <v>482</v>
      </c>
      <c r="D244" s="42" t="s">
        <v>2</v>
      </c>
      <c r="E244" s="34">
        <f>E245</f>
        <v>2043.6</v>
      </c>
      <c r="F244" s="34">
        <f>F245</f>
        <v>2125.3000000000002</v>
      </c>
    </row>
    <row r="245" spans="1:6" s="8" customFormat="1" ht="48.75">
      <c r="A245" s="24" t="s">
        <v>128</v>
      </c>
      <c r="B245" s="42" t="s">
        <v>120</v>
      </c>
      <c r="C245" s="42" t="s">
        <v>483</v>
      </c>
      <c r="D245" s="42" t="s">
        <v>2</v>
      </c>
      <c r="E245" s="34">
        <f>E246+E247+E248+E249</f>
        <v>2043.6</v>
      </c>
      <c r="F245" s="34">
        <f>F246+F247+F248+F249</f>
        <v>2125.3000000000002</v>
      </c>
    </row>
    <row r="246" spans="1:6">
      <c r="A246" s="16" t="s">
        <v>317</v>
      </c>
      <c r="B246" s="43" t="s">
        <v>120</v>
      </c>
      <c r="C246" s="43" t="s">
        <v>483</v>
      </c>
      <c r="D246" s="43" t="s">
        <v>10</v>
      </c>
      <c r="E246" s="35">
        <v>3.5</v>
      </c>
      <c r="F246" s="35">
        <v>3.5</v>
      </c>
    </row>
    <row r="247" spans="1:6" ht="36.75">
      <c r="A247" s="16" t="s">
        <v>318</v>
      </c>
      <c r="B247" s="43" t="s">
        <v>120</v>
      </c>
      <c r="C247" s="43" t="s">
        <v>483</v>
      </c>
      <c r="D247" s="43" t="s">
        <v>11</v>
      </c>
      <c r="E247" s="35">
        <v>1</v>
      </c>
      <c r="F247" s="35">
        <v>1</v>
      </c>
    </row>
    <row r="248" spans="1:6">
      <c r="A248" s="16" t="s">
        <v>45</v>
      </c>
      <c r="B248" s="43" t="s">
        <v>120</v>
      </c>
      <c r="C248" s="43" t="s">
        <v>483</v>
      </c>
      <c r="D248" s="43" t="s">
        <v>27</v>
      </c>
      <c r="E248" s="35">
        <v>0.3</v>
      </c>
      <c r="F248" s="35">
        <v>0.3</v>
      </c>
    </row>
    <row r="249" spans="1:6" ht="36.75">
      <c r="A249" s="16" t="s">
        <v>334</v>
      </c>
      <c r="B249" s="43" t="s">
        <v>120</v>
      </c>
      <c r="C249" s="43" t="s">
        <v>483</v>
      </c>
      <c r="D249" s="43" t="s">
        <v>129</v>
      </c>
      <c r="E249" s="35">
        <v>2038.8</v>
      </c>
      <c r="F249" s="35">
        <v>2120.5</v>
      </c>
    </row>
    <row r="250" spans="1:6" s="8" customFormat="1" ht="24.75">
      <c r="A250" s="24" t="s">
        <v>588</v>
      </c>
      <c r="B250" s="42" t="s">
        <v>120</v>
      </c>
      <c r="C250" s="42" t="s">
        <v>505</v>
      </c>
      <c r="D250" s="42" t="s">
        <v>2</v>
      </c>
      <c r="E250" s="34">
        <f>E251</f>
        <v>800</v>
      </c>
      <c r="F250" s="34">
        <f>F251</f>
        <v>800</v>
      </c>
    </row>
    <row r="251" spans="1:6" s="8" customFormat="1" ht="48.75">
      <c r="A251" s="24" t="s">
        <v>69</v>
      </c>
      <c r="B251" s="42" t="s">
        <v>120</v>
      </c>
      <c r="C251" s="42" t="s">
        <v>506</v>
      </c>
      <c r="D251" s="42" t="s">
        <v>2</v>
      </c>
      <c r="E251" s="34">
        <f>E252</f>
        <v>800</v>
      </c>
      <c r="F251" s="34">
        <f>F252</f>
        <v>800</v>
      </c>
    </row>
    <row r="252" spans="1:6" s="8" customFormat="1" ht="36.75">
      <c r="A252" s="24" t="s">
        <v>70</v>
      </c>
      <c r="B252" s="42" t="s">
        <v>120</v>
      </c>
      <c r="C252" s="42" t="s">
        <v>507</v>
      </c>
      <c r="D252" s="42" t="s">
        <v>2</v>
      </c>
      <c r="E252" s="34">
        <f>E253</f>
        <v>800</v>
      </c>
      <c r="F252" s="34">
        <f>F253</f>
        <v>800</v>
      </c>
    </row>
    <row r="253" spans="1:6">
      <c r="A253" s="16" t="s">
        <v>45</v>
      </c>
      <c r="B253" s="43" t="s">
        <v>120</v>
      </c>
      <c r="C253" s="43" t="s">
        <v>507</v>
      </c>
      <c r="D253" s="43" t="s">
        <v>27</v>
      </c>
      <c r="E253" s="35">
        <v>800</v>
      </c>
      <c r="F253" s="35">
        <v>800</v>
      </c>
    </row>
    <row r="254" spans="1:6" s="8" customFormat="1" ht="24.75">
      <c r="A254" s="24" t="s">
        <v>584</v>
      </c>
      <c r="B254" s="42" t="s">
        <v>120</v>
      </c>
      <c r="C254" s="42" t="s">
        <v>526</v>
      </c>
      <c r="D254" s="42" t="s">
        <v>2</v>
      </c>
      <c r="E254" s="34">
        <f>E255</f>
        <v>128</v>
      </c>
      <c r="F254" s="34">
        <f>F255</f>
        <v>128</v>
      </c>
    </row>
    <row r="255" spans="1:6" s="8" customFormat="1" ht="24.75">
      <c r="A255" s="24" t="s">
        <v>596</v>
      </c>
      <c r="B255" s="42" t="s">
        <v>120</v>
      </c>
      <c r="C255" s="42" t="s">
        <v>547</v>
      </c>
      <c r="D255" s="42" t="s">
        <v>2</v>
      </c>
      <c r="E255" s="34">
        <f>E256+E259</f>
        <v>128</v>
      </c>
      <c r="F255" s="34">
        <f>F256+F259</f>
        <v>128</v>
      </c>
    </row>
    <row r="256" spans="1:6" s="8" customFormat="1" ht="48.75">
      <c r="A256" s="24" t="s">
        <v>131</v>
      </c>
      <c r="B256" s="42" t="s">
        <v>120</v>
      </c>
      <c r="C256" s="42" t="s">
        <v>548</v>
      </c>
      <c r="D256" s="42" t="s">
        <v>2</v>
      </c>
      <c r="E256" s="34">
        <f>E257</f>
        <v>75</v>
      </c>
      <c r="F256" s="34">
        <f>F257</f>
        <v>75</v>
      </c>
    </row>
    <row r="257" spans="1:6" s="8" customFormat="1">
      <c r="A257" s="24" t="s">
        <v>132</v>
      </c>
      <c r="B257" s="42" t="s">
        <v>120</v>
      </c>
      <c r="C257" s="42" t="s">
        <v>549</v>
      </c>
      <c r="D257" s="42" t="s">
        <v>2</v>
      </c>
      <c r="E257" s="34">
        <f>E258</f>
        <v>75</v>
      </c>
      <c r="F257" s="34">
        <v>75</v>
      </c>
    </row>
    <row r="258" spans="1:6">
      <c r="A258" s="16" t="s">
        <v>45</v>
      </c>
      <c r="B258" s="43" t="s">
        <v>120</v>
      </c>
      <c r="C258" s="43" t="s">
        <v>549</v>
      </c>
      <c r="D258" s="43" t="s">
        <v>27</v>
      </c>
      <c r="E258" s="35">
        <v>75</v>
      </c>
      <c r="F258" s="35">
        <v>75</v>
      </c>
    </row>
    <row r="259" spans="1:6" s="8" customFormat="1" ht="24.75">
      <c r="A259" s="24" t="s">
        <v>133</v>
      </c>
      <c r="B259" s="42" t="s">
        <v>120</v>
      </c>
      <c r="C259" s="42" t="s">
        <v>550</v>
      </c>
      <c r="D259" s="42" t="s">
        <v>2</v>
      </c>
      <c r="E259" s="34">
        <f>E260</f>
        <v>53</v>
      </c>
      <c r="F259" s="34">
        <f>F260</f>
        <v>53</v>
      </c>
    </row>
    <row r="260" spans="1:6" s="8" customFormat="1">
      <c r="A260" s="24" t="s">
        <v>132</v>
      </c>
      <c r="B260" s="42" t="s">
        <v>120</v>
      </c>
      <c r="C260" s="42" t="s">
        <v>551</v>
      </c>
      <c r="D260" s="42" t="s">
        <v>2</v>
      </c>
      <c r="E260" s="34">
        <f>E261</f>
        <v>53</v>
      </c>
      <c r="F260" s="34">
        <f>F261</f>
        <v>53</v>
      </c>
    </row>
    <row r="261" spans="1:6">
      <c r="A261" s="16" t="s">
        <v>45</v>
      </c>
      <c r="B261" s="43" t="s">
        <v>120</v>
      </c>
      <c r="C261" s="43" t="s">
        <v>551</v>
      </c>
      <c r="D261" s="43" t="s">
        <v>27</v>
      </c>
      <c r="E261" s="35">
        <v>53</v>
      </c>
      <c r="F261" s="35">
        <v>53</v>
      </c>
    </row>
    <row r="262" spans="1:6" s="8" customFormat="1">
      <c r="A262" s="31" t="s">
        <v>134</v>
      </c>
      <c r="B262" s="41" t="s">
        <v>135</v>
      </c>
      <c r="C262" s="41" t="s">
        <v>2</v>
      </c>
      <c r="D262" s="41" t="s">
        <v>2</v>
      </c>
      <c r="E262" s="33">
        <f>E263+E278+E301+E336</f>
        <v>132504.5</v>
      </c>
      <c r="F262" s="33">
        <f>F263+F278+F301+F336</f>
        <v>132614.80000000002</v>
      </c>
    </row>
    <row r="263" spans="1:6" s="8" customFormat="1">
      <c r="A263" s="24" t="s">
        <v>136</v>
      </c>
      <c r="B263" s="42" t="s">
        <v>137</v>
      </c>
      <c r="C263" s="42" t="s">
        <v>2</v>
      </c>
      <c r="D263" s="42" t="s">
        <v>2</v>
      </c>
      <c r="E263" s="34">
        <f>E264</f>
        <v>5151.1000000000004</v>
      </c>
      <c r="F263" s="34">
        <f>F264</f>
        <v>4488.3999999999996</v>
      </c>
    </row>
    <row r="264" spans="1:6" s="8" customFormat="1" ht="24.75">
      <c r="A264" s="24" t="s">
        <v>592</v>
      </c>
      <c r="B264" s="42" t="s">
        <v>137</v>
      </c>
      <c r="C264" s="42" t="s">
        <v>475</v>
      </c>
      <c r="D264" s="42" t="s">
        <v>2</v>
      </c>
      <c r="E264" s="34">
        <f>E265</f>
        <v>5151.1000000000004</v>
      </c>
      <c r="F264" s="34">
        <f>F265</f>
        <v>4488.3999999999996</v>
      </c>
    </row>
    <row r="265" spans="1:6" s="8" customFormat="1" ht="24.75">
      <c r="A265" s="24" t="s">
        <v>595</v>
      </c>
      <c r="B265" s="42" t="s">
        <v>137</v>
      </c>
      <c r="C265" s="42" t="s">
        <v>476</v>
      </c>
      <c r="D265" s="42" t="s">
        <v>2</v>
      </c>
      <c r="E265" s="34">
        <f>E266+E269+E275</f>
        <v>5151.1000000000004</v>
      </c>
      <c r="F265" s="34">
        <f>F266+F269+F275</f>
        <v>4488.3999999999996</v>
      </c>
    </row>
    <row r="266" spans="1:6" s="8" customFormat="1" ht="24.75">
      <c r="A266" s="24" t="s">
        <v>130</v>
      </c>
      <c r="B266" s="42" t="s">
        <v>137</v>
      </c>
      <c r="C266" s="42" t="s">
        <v>477</v>
      </c>
      <c r="D266" s="42" t="s">
        <v>2</v>
      </c>
      <c r="E266" s="34">
        <f>E267</f>
        <v>2000</v>
      </c>
      <c r="F266" s="34">
        <f>F267</f>
        <v>2000</v>
      </c>
    </row>
    <row r="267" spans="1:6" s="8" customFormat="1">
      <c r="A267" s="24" t="s">
        <v>140</v>
      </c>
      <c r="B267" s="42" t="s">
        <v>137</v>
      </c>
      <c r="C267" s="42" t="s">
        <v>480</v>
      </c>
      <c r="D267" s="42" t="s">
        <v>2</v>
      </c>
      <c r="E267" s="34">
        <f>E268</f>
        <v>2000</v>
      </c>
      <c r="F267" s="34">
        <f>F268</f>
        <v>2000</v>
      </c>
    </row>
    <row r="268" spans="1:6">
      <c r="A268" s="16" t="s">
        <v>45</v>
      </c>
      <c r="B268" s="43" t="s">
        <v>137</v>
      </c>
      <c r="C268" s="43" t="s">
        <v>480</v>
      </c>
      <c r="D268" s="43" t="s">
        <v>27</v>
      </c>
      <c r="E268" s="35">
        <v>2000</v>
      </c>
      <c r="F268" s="35">
        <v>2000</v>
      </c>
    </row>
    <row r="269" spans="1:6" s="8" customFormat="1">
      <c r="A269" s="24" t="s">
        <v>127</v>
      </c>
      <c r="B269" s="42" t="s">
        <v>137</v>
      </c>
      <c r="C269" s="42" t="s">
        <v>482</v>
      </c>
      <c r="D269" s="42" t="s">
        <v>2</v>
      </c>
      <c r="E269" s="34">
        <f>E270+E273</f>
        <v>1183.5999999999999</v>
      </c>
      <c r="F269" s="34">
        <f>F270+F273</f>
        <v>1189.5999999999999</v>
      </c>
    </row>
    <row r="270" spans="1:6" s="8" customFormat="1">
      <c r="A270" s="24" t="s">
        <v>149</v>
      </c>
      <c r="B270" s="44" t="s">
        <v>137</v>
      </c>
      <c r="C270" s="44" t="s">
        <v>487</v>
      </c>
      <c r="D270" s="44" t="s">
        <v>2</v>
      </c>
      <c r="E270" s="36">
        <f>E271+E272</f>
        <v>1145.5</v>
      </c>
      <c r="F270" s="36">
        <f>F271+F272</f>
        <v>1151.5</v>
      </c>
    </row>
    <row r="271" spans="1:6">
      <c r="A271" s="20" t="s">
        <v>45</v>
      </c>
      <c r="B271" s="45" t="s">
        <v>137</v>
      </c>
      <c r="C271" s="45" t="s">
        <v>617</v>
      </c>
      <c r="D271" s="45" t="s">
        <v>27</v>
      </c>
      <c r="E271" s="37">
        <v>989.5</v>
      </c>
      <c r="F271" s="37">
        <v>989.5</v>
      </c>
    </row>
    <row r="272" spans="1:6">
      <c r="A272" s="16" t="s">
        <v>324</v>
      </c>
      <c r="B272" s="43" t="s">
        <v>137</v>
      </c>
      <c r="C272" s="43" t="s">
        <v>617</v>
      </c>
      <c r="D272" s="43" t="s">
        <v>28</v>
      </c>
      <c r="E272" s="35">
        <v>156</v>
      </c>
      <c r="F272" s="35">
        <v>162</v>
      </c>
    </row>
    <row r="273" spans="1:6" s="8" customFormat="1" ht="24.75">
      <c r="A273" s="24" t="s">
        <v>139</v>
      </c>
      <c r="B273" s="42" t="s">
        <v>137</v>
      </c>
      <c r="C273" s="42" t="s">
        <v>484</v>
      </c>
      <c r="D273" s="42" t="s">
        <v>2</v>
      </c>
      <c r="E273" s="34">
        <f>E274</f>
        <v>38.1</v>
      </c>
      <c r="F273" s="34">
        <f>F274</f>
        <v>38.1</v>
      </c>
    </row>
    <row r="274" spans="1:6">
      <c r="A274" s="16" t="s">
        <v>45</v>
      </c>
      <c r="B274" s="43" t="s">
        <v>137</v>
      </c>
      <c r="C274" s="43" t="s">
        <v>484</v>
      </c>
      <c r="D274" s="43" t="s">
        <v>27</v>
      </c>
      <c r="E274" s="35">
        <v>38.1</v>
      </c>
      <c r="F274" s="35">
        <v>38.1</v>
      </c>
    </row>
    <row r="275" spans="1:6" s="8" customFormat="1" ht="36.75">
      <c r="A275" s="24" t="s">
        <v>141</v>
      </c>
      <c r="B275" s="42" t="s">
        <v>137</v>
      </c>
      <c r="C275" s="42" t="s">
        <v>493</v>
      </c>
      <c r="D275" s="42" t="s">
        <v>2</v>
      </c>
      <c r="E275" s="34">
        <f>E276</f>
        <v>1967.5</v>
      </c>
      <c r="F275" s="34">
        <f>F276</f>
        <v>1298.8</v>
      </c>
    </row>
    <row r="276" spans="1:6" s="8" customFormat="1" ht="48.75">
      <c r="A276" s="24" t="s">
        <v>142</v>
      </c>
      <c r="B276" s="42" t="s">
        <v>137</v>
      </c>
      <c r="C276" s="42" t="s">
        <v>494</v>
      </c>
      <c r="D276" s="42" t="s">
        <v>2</v>
      </c>
      <c r="E276" s="34">
        <f>E277</f>
        <v>1967.5</v>
      </c>
      <c r="F276" s="34">
        <f>F277</f>
        <v>1298.8</v>
      </c>
    </row>
    <row r="277" spans="1:6" ht="24.75">
      <c r="A277" s="16" t="s">
        <v>329</v>
      </c>
      <c r="B277" s="43" t="s">
        <v>137</v>
      </c>
      <c r="C277" s="43" t="s">
        <v>494</v>
      </c>
      <c r="D277" s="43" t="s">
        <v>143</v>
      </c>
      <c r="E277" s="35">
        <v>1967.5</v>
      </c>
      <c r="F277" s="35">
        <v>1298.8</v>
      </c>
    </row>
    <row r="278" spans="1:6" s="8" customFormat="1">
      <c r="A278" s="24" t="s">
        <v>144</v>
      </c>
      <c r="B278" s="42" t="s">
        <v>145</v>
      </c>
      <c r="C278" s="42" t="s">
        <v>2</v>
      </c>
      <c r="D278" s="42" t="s">
        <v>2</v>
      </c>
      <c r="E278" s="34">
        <f>E279</f>
        <v>34691.199999999997</v>
      </c>
      <c r="F278" s="34">
        <f>F279</f>
        <v>33061.200000000004</v>
      </c>
    </row>
    <row r="279" spans="1:6" s="8" customFormat="1" ht="24.75">
      <c r="A279" s="24" t="s">
        <v>592</v>
      </c>
      <c r="B279" s="42" t="s">
        <v>145</v>
      </c>
      <c r="C279" s="42" t="s">
        <v>475</v>
      </c>
      <c r="D279" s="42" t="s">
        <v>2</v>
      </c>
      <c r="E279" s="34">
        <f>E280+E297</f>
        <v>34691.199999999997</v>
      </c>
      <c r="F279" s="34">
        <f>F280+F297</f>
        <v>33061.200000000004</v>
      </c>
    </row>
    <row r="280" spans="1:6" s="8" customFormat="1" ht="24.75">
      <c r="A280" s="24" t="s">
        <v>595</v>
      </c>
      <c r="B280" s="42" t="s">
        <v>145</v>
      </c>
      <c r="C280" s="42" t="s">
        <v>476</v>
      </c>
      <c r="D280" s="42" t="s">
        <v>2</v>
      </c>
      <c r="E280" s="34">
        <f>E281+E291+E294</f>
        <v>34591.199999999997</v>
      </c>
      <c r="F280" s="34">
        <f>F281+F291+F294</f>
        <v>32961.200000000004</v>
      </c>
    </row>
    <row r="281" spans="1:6" s="8" customFormat="1">
      <c r="A281" s="24" t="s">
        <v>127</v>
      </c>
      <c r="B281" s="42" t="s">
        <v>145</v>
      </c>
      <c r="C281" s="42" t="s">
        <v>482</v>
      </c>
      <c r="D281" s="42" t="s">
        <v>2</v>
      </c>
      <c r="E281" s="34">
        <f>E282+E284+E286+E289</f>
        <v>24975</v>
      </c>
      <c r="F281" s="34">
        <f>F282+F284+F286+F289</f>
        <v>25175</v>
      </c>
    </row>
    <row r="282" spans="1:6" s="8" customFormat="1" ht="24.75">
      <c r="A282" s="24" t="s">
        <v>147</v>
      </c>
      <c r="B282" s="42" t="s">
        <v>145</v>
      </c>
      <c r="C282" s="42" t="s">
        <v>485</v>
      </c>
      <c r="D282" s="42" t="s">
        <v>2</v>
      </c>
      <c r="E282" s="34">
        <f>E283</f>
        <v>800</v>
      </c>
      <c r="F282" s="34">
        <f>F283</f>
        <v>1000</v>
      </c>
    </row>
    <row r="283" spans="1:6" ht="24.75">
      <c r="A283" s="16" t="s">
        <v>323</v>
      </c>
      <c r="B283" s="43" t="s">
        <v>145</v>
      </c>
      <c r="C283" s="43" t="s">
        <v>485</v>
      </c>
      <c r="D283" s="43" t="s">
        <v>148</v>
      </c>
      <c r="E283" s="35">
        <v>800</v>
      </c>
      <c r="F283" s="35">
        <v>1000</v>
      </c>
    </row>
    <row r="284" spans="1:6" s="8" customFormat="1">
      <c r="A284" s="24" t="s">
        <v>140</v>
      </c>
      <c r="B284" s="42" t="s">
        <v>145</v>
      </c>
      <c r="C284" s="42" t="s">
        <v>486</v>
      </c>
      <c r="D284" s="42" t="s">
        <v>2</v>
      </c>
      <c r="E284" s="34">
        <f>E285</f>
        <v>2400</v>
      </c>
      <c r="F284" s="34">
        <f>F285</f>
        <v>2400</v>
      </c>
    </row>
    <row r="285" spans="1:6">
      <c r="A285" s="16" t="s">
        <v>45</v>
      </c>
      <c r="B285" s="43" t="s">
        <v>145</v>
      </c>
      <c r="C285" s="43" t="s">
        <v>486</v>
      </c>
      <c r="D285" s="43" t="s">
        <v>27</v>
      </c>
      <c r="E285" s="35">
        <v>2400</v>
      </c>
      <c r="F285" s="35">
        <v>2400</v>
      </c>
    </row>
    <row r="286" spans="1:6" s="8" customFormat="1">
      <c r="A286" s="24" t="s">
        <v>149</v>
      </c>
      <c r="B286" s="42" t="s">
        <v>145</v>
      </c>
      <c r="C286" s="42" t="s">
        <v>487</v>
      </c>
      <c r="D286" s="42" t="s">
        <v>2</v>
      </c>
      <c r="E286" s="34">
        <f>E287+E288</f>
        <v>12775</v>
      </c>
      <c r="F286" s="34">
        <f>F287+F288</f>
        <v>12775</v>
      </c>
    </row>
    <row r="287" spans="1:6">
      <c r="A287" s="16" t="s">
        <v>45</v>
      </c>
      <c r="B287" s="43" t="s">
        <v>145</v>
      </c>
      <c r="C287" s="43" t="s">
        <v>487</v>
      </c>
      <c r="D287" s="43" t="s">
        <v>27</v>
      </c>
      <c r="E287" s="35">
        <v>10275</v>
      </c>
      <c r="F287" s="35">
        <v>10275</v>
      </c>
    </row>
    <row r="288" spans="1:6">
      <c r="A288" s="16" t="s">
        <v>324</v>
      </c>
      <c r="B288" s="43" t="s">
        <v>145</v>
      </c>
      <c r="C288" s="43" t="s">
        <v>487</v>
      </c>
      <c r="D288" s="43" t="s">
        <v>28</v>
      </c>
      <c r="E288" s="35">
        <v>2500</v>
      </c>
      <c r="F288" s="35">
        <v>2500</v>
      </c>
    </row>
    <row r="289" spans="1:6" s="8" customFormat="1">
      <c r="A289" s="24" t="s">
        <v>146</v>
      </c>
      <c r="B289" s="42" t="s">
        <v>145</v>
      </c>
      <c r="C289" s="42" t="s">
        <v>488</v>
      </c>
      <c r="D289" s="42" t="s">
        <v>2</v>
      </c>
      <c r="E289" s="34">
        <f>E290</f>
        <v>9000</v>
      </c>
      <c r="F289" s="34">
        <f>F290</f>
        <v>9000</v>
      </c>
    </row>
    <row r="290" spans="1:6" ht="24.75">
      <c r="A290" s="16" t="s">
        <v>329</v>
      </c>
      <c r="B290" s="43" t="s">
        <v>145</v>
      </c>
      <c r="C290" s="43" t="s">
        <v>488</v>
      </c>
      <c r="D290" s="43" t="s">
        <v>143</v>
      </c>
      <c r="E290" s="35">
        <v>9000</v>
      </c>
      <c r="F290" s="35">
        <v>9000</v>
      </c>
    </row>
    <row r="291" spans="1:6" s="19" customFormat="1" ht="24.75">
      <c r="A291" s="26" t="s">
        <v>579</v>
      </c>
      <c r="B291" s="44" t="s">
        <v>145</v>
      </c>
      <c r="C291" s="44" t="s">
        <v>578</v>
      </c>
      <c r="D291" s="44" t="s">
        <v>2</v>
      </c>
      <c r="E291" s="36">
        <f>E292</f>
        <v>6577.6</v>
      </c>
      <c r="F291" s="36">
        <f>F292</f>
        <v>5743.4</v>
      </c>
    </row>
    <row r="292" spans="1:6" s="19" customFormat="1" ht="22.5" customHeight="1">
      <c r="A292" s="26" t="s">
        <v>580</v>
      </c>
      <c r="B292" s="44" t="s">
        <v>145</v>
      </c>
      <c r="C292" s="44" t="s">
        <v>496</v>
      </c>
      <c r="D292" s="44" t="s">
        <v>2</v>
      </c>
      <c r="E292" s="36">
        <f>E293</f>
        <v>6577.6</v>
      </c>
      <c r="F292" s="36">
        <f>F293</f>
        <v>5743.4</v>
      </c>
    </row>
    <row r="293" spans="1:6" s="21" customFormat="1">
      <c r="A293" s="20" t="s">
        <v>45</v>
      </c>
      <c r="B293" s="45" t="s">
        <v>145</v>
      </c>
      <c r="C293" s="45" t="s">
        <v>496</v>
      </c>
      <c r="D293" s="45" t="s">
        <v>27</v>
      </c>
      <c r="E293" s="37">
        <v>6577.6</v>
      </c>
      <c r="F293" s="37">
        <v>5743.4</v>
      </c>
    </row>
    <row r="294" spans="1:6" s="19" customFormat="1" ht="36.75">
      <c r="A294" s="26" t="s">
        <v>150</v>
      </c>
      <c r="B294" s="44" t="s">
        <v>145</v>
      </c>
      <c r="C294" s="44" t="s">
        <v>495</v>
      </c>
      <c r="D294" s="44" t="s">
        <v>2</v>
      </c>
      <c r="E294" s="36">
        <f>E295</f>
        <v>3038.6</v>
      </c>
      <c r="F294" s="36">
        <f>F295</f>
        <v>2042.8</v>
      </c>
    </row>
    <row r="295" spans="1:6" s="8" customFormat="1" ht="24.75">
      <c r="A295" s="24" t="s">
        <v>151</v>
      </c>
      <c r="B295" s="42" t="s">
        <v>145</v>
      </c>
      <c r="C295" s="42" t="s">
        <v>497</v>
      </c>
      <c r="D295" s="42" t="s">
        <v>2</v>
      </c>
      <c r="E295" s="34">
        <f>E296</f>
        <v>3038.6</v>
      </c>
      <c r="F295" s="34">
        <f>F296</f>
        <v>2042.8</v>
      </c>
    </row>
    <row r="296" spans="1:6" ht="24.75">
      <c r="A296" s="16" t="s">
        <v>329</v>
      </c>
      <c r="B296" s="43" t="s">
        <v>145</v>
      </c>
      <c r="C296" s="43" t="s">
        <v>497</v>
      </c>
      <c r="D296" s="43" t="s">
        <v>143</v>
      </c>
      <c r="E296" s="35">
        <v>3038.6</v>
      </c>
      <c r="F296" s="35">
        <v>2042.8</v>
      </c>
    </row>
    <row r="297" spans="1:6" s="8" customFormat="1" ht="24.75">
      <c r="A297" s="24" t="s">
        <v>597</v>
      </c>
      <c r="B297" s="42" t="s">
        <v>145</v>
      </c>
      <c r="C297" s="42" t="s">
        <v>502</v>
      </c>
      <c r="D297" s="42" t="s">
        <v>2</v>
      </c>
      <c r="E297" s="34">
        <f>E298</f>
        <v>100</v>
      </c>
      <c r="F297" s="34">
        <f>F298</f>
        <v>100</v>
      </c>
    </row>
    <row r="298" spans="1:6" s="8" customFormat="1">
      <c r="A298" s="24" t="s">
        <v>152</v>
      </c>
      <c r="B298" s="42" t="s">
        <v>145</v>
      </c>
      <c r="C298" s="42" t="s">
        <v>503</v>
      </c>
      <c r="D298" s="42" t="s">
        <v>2</v>
      </c>
      <c r="E298" s="34">
        <f>E299</f>
        <v>100</v>
      </c>
      <c r="F298" s="34">
        <f>F299</f>
        <v>100</v>
      </c>
    </row>
    <row r="299" spans="1:6" s="8" customFormat="1" ht="24.75">
      <c r="A299" s="24" t="s">
        <v>153</v>
      </c>
      <c r="B299" s="42" t="s">
        <v>145</v>
      </c>
      <c r="C299" s="42" t="s">
        <v>504</v>
      </c>
      <c r="D299" s="42" t="s">
        <v>2</v>
      </c>
      <c r="E299" s="34">
        <f>E300</f>
        <v>100</v>
      </c>
      <c r="F299" s="34">
        <f>F300</f>
        <v>100</v>
      </c>
    </row>
    <row r="300" spans="1:6">
      <c r="A300" s="16" t="s">
        <v>45</v>
      </c>
      <c r="B300" s="43" t="s">
        <v>145</v>
      </c>
      <c r="C300" s="43" t="s">
        <v>504</v>
      </c>
      <c r="D300" s="43" t="s">
        <v>27</v>
      </c>
      <c r="E300" s="35">
        <v>100</v>
      </c>
      <c r="F300" s="35">
        <v>100</v>
      </c>
    </row>
    <row r="301" spans="1:6" s="8" customFormat="1">
      <c r="A301" s="24" t="s">
        <v>154</v>
      </c>
      <c r="B301" s="42" t="s">
        <v>155</v>
      </c>
      <c r="C301" s="42" t="s">
        <v>2</v>
      </c>
      <c r="D301" s="42" t="s">
        <v>2</v>
      </c>
      <c r="E301" s="34">
        <f>E302+E311+E329</f>
        <v>92576.400000000009</v>
      </c>
      <c r="F301" s="34">
        <f>F302+F311+F329</f>
        <v>94976</v>
      </c>
    </row>
    <row r="302" spans="1:6" s="8" customFormat="1" ht="24.75">
      <c r="A302" s="24" t="s">
        <v>108</v>
      </c>
      <c r="B302" s="42" t="s">
        <v>155</v>
      </c>
      <c r="C302" s="42" t="s">
        <v>454</v>
      </c>
      <c r="D302" s="42" t="s">
        <v>2</v>
      </c>
      <c r="E302" s="34">
        <f>E303+E307</f>
        <v>3257</v>
      </c>
      <c r="F302" s="34">
        <f>F303+F307</f>
        <v>3257</v>
      </c>
    </row>
    <row r="303" spans="1:6" s="8" customFormat="1" ht="24.75">
      <c r="A303" s="24" t="s">
        <v>109</v>
      </c>
      <c r="B303" s="42" t="s">
        <v>155</v>
      </c>
      <c r="C303" s="42" t="s">
        <v>455</v>
      </c>
      <c r="D303" s="42" t="s">
        <v>2</v>
      </c>
      <c r="E303" s="34">
        <f>E304</f>
        <v>357</v>
      </c>
      <c r="F303" s="34">
        <f>F304</f>
        <v>357</v>
      </c>
    </row>
    <row r="304" spans="1:6" s="8" customFormat="1" ht="24.75">
      <c r="A304" s="24" t="s">
        <v>110</v>
      </c>
      <c r="B304" s="42" t="s">
        <v>155</v>
      </c>
      <c r="C304" s="42" t="s">
        <v>456</v>
      </c>
      <c r="D304" s="42" t="s">
        <v>2</v>
      </c>
      <c r="E304" s="34">
        <f>E305</f>
        <v>357</v>
      </c>
      <c r="F304" s="34">
        <f>F305</f>
        <v>357</v>
      </c>
    </row>
    <row r="305" spans="1:6" s="8" customFormat="1" ht="24.75">
      <c r="A305" s="24" t="s">
        <v>156</v>
      </c>
      <c r="B305" s="42" t="s">
        <v>155</v>
      </c>
      <c r="C305" s="42" t="s">
        <v>458</v>
      </c>
      <c r="D305" s="42" t="s">
        <v>2</v>
      </c>
      <c r="E305" s="34">
        <f>E306</f>
        <v>357</v>
      </c>
      <c r="F305" s="34">
        <f>F306</f>
        <v>357</v>
      </c>
    </row>
    <row r="306" spans="1:6">
      <c r="A306" s="16" t="s">
        <v>45</v>
      </c>
      <c r="B306" s="43" t="s">
        <v>155</v>
      </c>
      <c r="C306" s="43" t="s">
        <v>458</v>
      </c>
      <c r="D306" s="43" t="s">
        <v>27</v>
      </c>
      <c r="E306" s="35">
        <v>357</v>
      </c>
      <c r="F306" s="35">
        <v>357</v>
      </c>
    </row>
    <row r="307" spans="1:6" ht="24.75">
      <c r="A307" s="32" t="s">
        <v>612</v>
      </c>
      <c r="B307" s="42" t="s">
        <v>155</v>
      </c>
      <c r="C307" s="42" t="s">
        <v>613</v>
      </c>
      <c r="D307" s="43"/>
      <c r="E307" s="34">
        <f>E308</f>
        <v>2900</v>
      </c>
      <c r="F307" s="34">
        <f>F308</f>
        <v>2900</v>
      </c>
    </row>
    <row r="308" spans="1:6" ht="60.75">
      <c r="A308" s="32" t="s">
        <v>614</v>
      </c>
      <c r="B308" s="42" t="s">
        <v>155</v>
      </c>
      <c r="C308" s="42" t="s">
        <v>615</v>
      </c>
      <c r="D308" s="43"/>
      <c r="E308" s="34">
        <f>E309</f>
        <v>2900</v>
      </c>
      <c r="F308" s="34">
        <f>F309</f>
        <v>2900</v>
      </c>
    </row>
    <row r="309" spans="1:6">
      <c r="A309" s="26" t="s">
        <v>158</v>
      </c>
      <c r="B309" s="44" t="s">
        <v>155</v>
      </c>
      <c r="C309" s="44" t="s">
        <v>616</v>
      </c>
      <c r="D309" s="44" t="s">
        <v>2</v>
      </c>
      <c r="E309" s="36">
        <f>E310</f>
        <v>2900</v>
      </c>
      <c r="F309" s="36">
        <f>F310</f>
        <v>2900</v>
      </c>
    </row>
    <row r="310" spans="1:6">
      <c r="A310" s="20" t="s">
        <v>45</v>
      </c>
      <c r="B310" s="45" t="s">
        <v>155</v>
      </c>
      <c r="C310" s="45" t="s">
        <v>616</v>
      </c>
      <c r="D310" s="45" t="s">
        <v>27</v>
      </c>
      <c r="E310" s="37">
        <v>2900</v>
      </c>
      <c r="F310" s="37">
        <v>2900</v>
      </c>
    </row>
    <row r="311" spans="1:6" s="8" customFormat="1" ht="24.75">
      <c r="A311" s="24" t="s">
        <v>592</v>
      </c>
      <c r="B311" s="42" t="s">
        <v>155</v>
      </c>
      <c r="C311" s="42" t="s">
        <v>475</v>
      </c>
      <c r="D311" s="42" t="s">
        <v>2</v>
      </c>
      <c r="E311" s="34">
        <f>E312</f>
        <v>87922.3</v>
      </c>
      <c r="F311" s="34">
        <f>F312</f>
        <v>90321.9</v>
      </c>
    </row>
    <row r="312" spans="1:6" s="8" customFormat="1" ht="24.75">
      <c r="A312" s="24" t="s">
        <v>595</v>
      </c>
      <c r="B312" s="42" t="s">
        <v>155</v>
      </c>
      <c r="C312" s="42" t="s">
        <v>476</v>
      </c>
      <c r="D312" s="42" t="s">
        <v>2</v>
      </c>
      <c r="E312" s="34">
        <f>E313+E324</f>
        <v>87922.3</v>
      </c>
      <c r="F312" s="34">
        <f>F313+F324</f>
        <v>90321.9</v>
      </c>
    </row>
    <row r="313" spans="1:6" s="8" customFormat="1">
      <c r="A313" s="24" t="s">
        <v>127</v>
      </c>
      <c r="B313" s="42" t="s">
        <v>155</v>
      </c>
      <c r="C313" s="42" t="s">
        <v>482</v>
      </c>
      <c r="D313" s="42" t="s">
        <v>2</v>
      </c>
      <c r="E313" s="34">
        <f>E314+E316+E319+E322</f>
        <v>66860.600000000006</v>
      </c>
      <c r="F313" s="34">
        <f>F314+F316+F319+F322</f>
        <v>66902</v>
      </c>
    </row>
    <row r="314" spans="1:6" s="8" customFormat="1">
      <c r="A314" s="24" t="s">
        <v>157</v>
      </c>
      <c r="B314" s="42" t="s">
        <v>155</v>
      </c>
      <c r="C314" s="42" t="s">
        <v>489</v>
      </c>
      <c r="D314" s="42" t="s">
        <v>2</v>
      </c>
      <c r="E314" s="34">
        <f>E315</f>
        <v>10000</v>
      </c>
      <c r="F314" s="34">
        <f>F315</f>
        <v>10000</v>
      </c>
    </row>
    <row r="315" spans="1:6">
      <c r="A315" s="16" t="s">
        <v>45</v>
      </c>
      <c r="B315" s="43" t="s">
        <v>155</v>
      </c>
      <c r="C315" s="43" t="s">
        <v>489</v>
      </c>
      <c r="D315" s="43" t="s">
        <v>27</v>
      </c>
      <c r="E315" s="35">
        <v>10000</v>
      </c>
      <c r="F315" s="35">
        <v>10000</v>
      </c>
    </row>
    <row r="316" spans="1:6" s="8" customFormat="1">
      <c r="A316" s="24" t="s">
        <v>598</v>
      </c>
      <c r="B316" s="42" t="s">
        <v>155</v>
      </c>
      <c r="C316" s="42" t="s">
        <v>490</v>
      </c>
      <c r="D316" s="42" t="s">
        <v>2</v>
      </c>
      <c r="E316" s="34">
        <f>E317+E318</f>
        <v>32658.6</v>
      </c>
      <c r="F316" s="34">
        <f>F317+F318</f>
        <v>32658.6</v>
      </c>
    </row>
    <row r="317" spans="1:6">
      <c r="A317" s="16" t="s">
        <v>45</v>
      </c>
      <c r="B317" s="43" t="s">
        <v>155</v>
      </c>
      <c r="C317" s="43" t="s">
        <v>490</v>
      </c>
      <c r="D317" s="43" t="s">
        <v>27</v>
      </c>
      <c r="E317" s="35">
        <v>16238.5</v>
      </c>
      <c r="F317" s="35">
        <v>16238.5</v>
      </c>
    </row>
    <row r="318" spans="1:6">
      <c r="A318" s="16" t="s">
        <v>324</v>
      </c>
      <c r="B318" s="43" t="s">
        <v>155</v>
      </c>
      <c r="C318" s="43" t="s">
        <v>490</v>
      </c>
      <c r="D318" s="43" t="s">
        <v>28</v>
      </c>
      <c r="E318" s="35">
        <v>16420.099999999999</v>
      </c>
      <c r="F318" s="35">
        <v>16420.099999999999</v>
      </c>
    </row>
    <row r="319" spans="1:6" s="8" customFormat="1">
      <c r="A319" s="24" t="s">
        <v>599</v>
      </c>
      <c r="B319" s="42" t="s">
        <v>155</v>
      </c>
      <c r="C319" s="42" t="s">
        <v>491</v>
      </c>
      <c r="D319" s="42" t="s">
        <v>2</v>
      </c>
      <c r="E319" s="34">
        <f>E320+E321</f>
        <v>19558.400000000001</v>
      </c>
      <c r="F319" s="34">
        <f>F320+F321</f>
        <v>19599.8</v>
      </c>
    </row>
    <row r="320" spans="1:6">
      <c r="A320" s="16" t="s">
        <v>45</v>
      </c>
      <c r="B320" s="43" t="s">
        <v>155</v>
      </c>
      <c r="C320" s="43" t="s">
        <v>491</v>
      </c>
      <c r="D320" s="43" t="s">
        <v>27</v>
      </c>
      <c r="E320" s="37">
        <v>19548.400000000001</v>
      </c>
      <c r="F320" s="37">
        <v>19589.8</v>
      </c>
    </row>
    <row r="321" spans="1:6">
      <c r="A321" s="16" t="s">
        <v>324</v>
      </c>
      <c r="B321" s="43" t="s">
        <v>155</v>
      </c>
      <c r="C321" s="43" t="s">
        <v>491</v>
      </c>
      <c r="D321" s="43" t="s">
        <v>28</v>
      </c>
      <c r="E321" s="35">
        <v>10</v>
      </c>
      <c r="F321" s="35">
        <v>10</v>
      </c>
    </row>
    <row r="322" spans="1:6" s="8" customFormat="1">
      <c r="A322" s="24" t="s">
        <v>600</v>
      </c>
      <c r="B322" s="42" t="s">
        <v>155</v>
      </c>
      <c r="C322" s="42" t="s">
        <v>492</v>
      </c>
      <c r="D322" s="42" t="s">
        <v>2</v>
      </c>
      <c r="E322" s="34">
        <f>E323</f>
        <v>4643.6000000000004</v>
      </c>
      <c r="F322" s="34">
        <f>F323</f>
        <v>4643.6000000000004</v>
      </c>
    </row>
    <row r="323" spans="1:6">
      <c r="A323" s="16" t="s">
        <v>45</v>
      </c>
      <c r="B323" s="43" t="s">
        <v>155</v>
      </c>
      <c r="C323" s="43" t="s">
        <v>492</v>
      </c>
      <c r="D323" s="43" t="s">
        <v>27</v>
      </c>
      <c r="E323" s="35">
        <v>4643.6000000000004</v>
      </c>
      <c r="F323" s="35">
        <v>4643.6000000000004</v>
      </c>
    </row>
    <row r="324" spans="1:6" s="8" customFormat="1" ht="36.75">
      <c r="A324" s="24" t="s">
        <v>577</v>
      </c>
      <c r="B324" s="42" t="s">
        <v>155</v>
      </c>
      <c r="C324" s="42" t="s">
        <v>574</v>
      </c>
      <c r="D324" s="42" t="s">
        <v>2</v>
      </c>
      <c r="E324" s="34">
        <f>E325+E327</f>
        <v>21061.7</v>
      </c>
      <c r="F324" s="34">
        <f>F325+F327</f>
        <v>23419.9</v>
      </c>
    </row>
    <row r="325" spans="1:6" s="8" customFormat="1" ht="36.75">
      <c r="A325" s="24" t="s">
        <v>582</v>
      </c>
      <c r="B325" s="42" t="s">
        <v>155</v>
      </c>
      <c r="C325" s="42" t="s">
        <v>575</v>
      </c>
      <c r="D325" s="42" t="s">
        <v>2</v>
      </c>
      <c r="E325" s="34">
        <f>E326</f>
        <v>20909.8</v>
      </c>
      <c r="F325" s="34">
        <f>F326</f>
        <v>23268</v>
      </c>
    </row>
    <row r="326" spans="1:6">
      <c r="A326" s="16" t="s">
        <v>45</v>
      </c>
      <c r="B326" s="43" t="s">
        <v>155</v>
      </c>
      <c r="C326" s="43" t="s">
        <v>575</v>
      </c>
      <c r="D326" s="43" t="s">
        <v>27</v>
      </c>
      <c r="E326" s="35">
        <v>20909.8</v>
      </c>
      <c r="F326" s="35">
        <v>23268</v>
      </c>
    </row>
    <row r="327" spans="1:6" s="8" customFormat="1" ht="36.75">
      <c r="A327" s="24" t="s">
        <v>159</v>
      </c>
      <c r="B327" s="42" t="s">
        <v>155</v>
      </c>
      <c r="C327" s="42" t="s">
        <v>576</v>
      </c>
      <c r="D327" s="42" t="s">
        <v>2</v>
      </c>
      <c r="E327" s="34">
        <f>E328</f>
        <v>151.9</v>
      </c>
      <c r="F327" s="34">
        <f>F328</f>
        <v>151.9</v>
      </c>
    </row>
    <row r="328" spans="1:6">
      <c r="A328" s="16" t="s">
        <v>45</v>
      </c>
      <c r="B328" s="43" t="s">
        <v>155</v>
      </c>
      <c r="C328" s="43" t="s">
        <v>576</v>
      </c>
      <c r="D328" s="43" t="s">
        <v>27</v>
      </c>
      <c r="E328" s="35">
        <v>151.9</v>
      </c>
      <c r="F328" s="35">
        <v>151.9</v>
      </c>
    </row>
    <row r="329" spans="1:6" s="8" customFormat="1" ht="24.75">
      <c r="A329" s="24" t="s">
        <v>589</v>
      </c>
      <c r="B329" s="42" t="s">
        <v>155</v>
      </c>
      <c r="C329" s="42" t="s">
        <v>508</v>
      </c>
      <c r="D329" s="42" t="s">
        <v>2</v>
      </c>
      <c r="E329" s="34">
        <f>E330</f>
        <v>1397.1</v>
      </c>
      <c r="F329" s="34">
        <f>F330</f>
        <v>1397.1</v>
      </c>
    </row>
    <row r="330" spans="1:6" s="8" customFormat="1" ht="24.75">
      <c r="A330" s="24" t="s">
        <v>590</v>
      </c>
      <c r="B330" s="42" t="s">
        <v>155</v>
      </c>
      <c r="C330" s="42" t="s">
        <v>512</v>
      </c>
      <c r="D330" s="42" t="s">
        <v>2</v>
      </c>
      <c r="E330" s="34">
        <f>E331</f>
        <v>1397.1</v>
      </c>
      <c r="F330" s="34">
        <f>F331</f>
        <v>1397.1</v>
      </c>
    </row>
    <row r="331" spans="1:6" s="8" customFormat="1">
      <c r="A331" s="24" t="s">
        <v>160</v>
      </c>
      <c r="B331" s="42" t="s">
        <v>155</v>
      </c>
      <c r="C331" s="42" t="s">
        <v>521</v>
      </c>
      <c r="D331" s="42" t="s">
        <v>2</v>
      </c>
      <c r="E331" s="34">
        <f>E332+E334</f>
        <v>1397.1</v>
      </c>
      <c r="F331" s="34">
        <f>F332+F334</f>
        <v>1397.1</v>
      </c>
    </row>
    <row r="332" spans="1:6" s="8" customFormat="1">
      <c r="A332" s="24" t="s">
        <v>161</v>
      </c>
      <c r="B332" s="42" t="s">
        <v>155</v>
      </c>
      <c r="C332" s="42" t="s">
        <v>522</v>
      </c>
      <c r="D332" s="42" t="s">
        <v>2</v>
      </c>
      <c r="E332" s="34">
        <f>E333</f>
        <v>1377.1</v>
      </c>
      <c r="F332" s="34">
        <f>F333</f>
        <v>1377.1</v>
      </c>
    </row>
    <row r="333" spans="1:6">
      <c r="A333" s="16" t="s">
        <v>45</v>
      </c>
      <c r="B333" s="43" t="s">
        <v>155</v>
      </c>
      <c r="C333" s="43" t="s">
        <v>522</v>
      </c>
      <c r="D333" s="43" t="s">
        <v>27</v>
      </c>
      <c r="E333" s="35">
        <v>1377.1</v>
      </c>
      <c r="F333" s="35">
        <v>1377.1</v>
      </c>
    </row>
    <row r="334" spans="1:6" s="8" customFormat="1">
      <c r="A334" s="24" t="s">
        <v>599</v>
      </c>
      <c r="B334" s="42" t="s">
        <v>155</v>
      </c>
      <c r="C334" s="42" t="s">
        <v>523</v>
      </c>
      <c r="D334" s="42" t="s">
        <v>2</v>
      </c>
      <c r="E334" s="34">
        <f>E335</f>
        <v>20</v>
      </c>
      <c r="F334" s="34">
        <f>F335</f>
        <v>20</v>
      </c>
    </row>
    <row r="335" spans="1:6">
      <c r="A335" s="16" t="s">
        <v>45</v>
      </c>
      <c r="B335" s="43" t="s">
        <v>155</v>
      </c>
      <c r="C335" s="43" t="s">
        <v>523</v>
      </c>
      <c r="D335" s="43" t="s">
        <v>27</v>
      </c>
      <c r="E335" s="35">
        <v>20</v>
      </c>
      <c r="F335" s="35">
        <v>20</v>
      </c>
    </row>
    <row r="336" spans="1:6" s="8" customFormat="1">
      <c r="A336" s="24" t="s">
        <v>162</v>
      </c>
      <c r="B336" s="42" t="s">
        <v>163</v>
      </c>
      <c r="C336" s="42" t="s">
        <v>2</v>
      </c>
      <c r="D336" s="42" t="s">
        <v>2</v>
      </c>
      <c r="E336" s="34">
        <f>E337</f>
        <v>85.8</v>
      </c>
      <c r="F336" s="34">
        <f>F337</f>
        <v>89.2</v>
      </c>
    </row>
    <row r="337" spans="1:6" s="8" customFormat="1" ht="24.75">
      <c r="A337" s="24" t="s">
        <v>592</v>
      </c>
      <c r="B337" s="42" t="s">
        <v>163</v>
      </c>
      <c r="C337" s="42" t="s">
        <v>475</v>
      </c>
      <c r="D337" s="42" t="s">
        <v>2</v>
      </c>
      <c r="E337" s="34">
        <f>E338</f>
        <v>85.8</v>
      </c>
      <c r="F337" s="34">
        <f>F338</f>
        <v>89.2</v>
      </c>
    </row>
    <row r="338" spans="1:6" s="8" customFormat="1" ht="24.75">
      <c r="A338" s="24" t="s">
        <v>595</v>
      </c>
      <c r="B338" s="42" t="s">
        <v>163</v>
      </c>
      <c r="C338" s="42" t="s">
        <v>476</v>
      </c>
      <c r="D338" s="42" t="s">
        <v>2</v>
      </c>
      <c r="E338" s="34">
        <f>E339</f>
        <v>85.8</v>
      </c>
      <c r="F338" s="34">
        <f>F339</f>
        <v>89.2</v>
      </c>
    </row>
    <row r="339" spans="1:6" s="8" customFormat="1" ht="24.75">
      <c r="A339" s="24" t="s">
        <v>130</v>
      </c>
      <c r="B339" s="42" t="s">
        <v>163</v>
      </c>
      <c r="C339" s="42" t="s">
        <v>477</v>
      </c>
      <c r="D339" s="42" t="s">
        <v>2</v>
      </c>
      <c r="E339" s="34">
        <f>E340</f>
        <v>85.8</v>
      </c>
      <c r="F339" s="34">
        <f>F340</f>
        <v>89.2</v>
      </c>
    </row>
    <row r="340" spans="1:6" s="8" customFormat="1" ht="36.75">
      <c r="A340" s="24" t="s">
        <v>164</v>
      </c>
      <c r="B340" s="42" t="s">
        <v>163</v>
      </c>
      <c r="C340" s="42" t="s">
        <v>481</v>
      </c>
      <c r="D340" s="42" t="s">
        <v>2</v>
      </c>
      <c r="E340" s="34">
        <f>E341+E342+E343</f>
        <v>85.8</v>
      </c>
      <c r="F340" s="34">
        <f>F341+F342+F343</f>
        <v>89.2</v>
      </c>
    </row>
    <row r="341" spans="1:6">
      <c r="A341" s="16" t="s">
        <v>317</v>
      </c>
      <c r="B341" s="43" t="s">
        <v>163</v>
      </c>
      <c r="C341" s="43" t="s">
        <v>481</v>
      </c>
      <c r="D341" s="43" t="s">
        <v>10</v>
      </c>
      <c r="E341" s="35">
        <v>61.9</v>
      </c>
      <c r="F341" s="35">
        <v>64.5</v>
      </c>
    </row>
    <row r="342" spans="1:6" ht="36.75">
      <c r="A342" s="16" t="s">
        <v>318</v>
      </c>
      <c r="B342" s="43" t="s">
        <v>163</v>
      </c>
      <c r="C342" s="43" t="s">
        <v>481</v>
      </c>
      <c r="D342" s="43" t="s">
        <v>11</v>
      </c>
      <c r="E342" s="35">
        <v>18.7</v>
      </c>
      <c r="F342" s="35">
        <v>19.5</v>
      </c>
    </row>
    <row r="343" spans="1:6">
      <c r="A343" s="16" t="s">
        <v>45</v>
      </c>
      <c r="B343" s="43" t="s">
        <v>163</v>
      </c>
      <c r="C343" s="43" t="s">
        <v>481</v>
      </c>
      <c r="D343" s="43" t="s">
        <v>27</v>
      </c>
      <c r="E343" s="35">
        <v>5.2</v>
      </c>
      <c r="F343" s="35">
        <v>5.2</v>
      </c>
    </row>
    <row r="344" spans="1:6" s="8" customFormat="1">
      <c r="A344" s="31" t="s">
        <v>165</v>
      </c>
      <c r="B344" s="41" t="s">
        <v>166</v>
      </c>
      <c r="C344" s="41" t="s">
        <v>2</v>
      </c>
      <c r="D344" s="41" t="s">
        <v>2</v>
      </c>
      <c r="E344" s="33">
        <f>E345</f>
        <v>3236.2</v>
      </c>
      <c r="F344" s="33">
        <f>F345</f>
        <v>3236.2</v>
      </c>
    </row>
    <row r="345" spans="1:6" s="8" customFormat="1">
      <c r="A345" s="24" t="s">
        <v>167</v>
      </c>
      <c r="B345" s="42" t="s">
        <v>168</v>
      </c>
      <c r="C345" s="42" t="s">
        <v>2</v>
      </c>
      <c r="D345" s="42" t="s">
        <v>2</v>
      </c>
      <c r="E345" s="34">
        <f>E346</f>
        <v>3236.2</v>
      </c>
      <c r="F345" s="34">
        <f>F346</f>
        <v>3236.2</v>
      </c>
    </row>
    <row r="346" spans="1:6" s="8" customFormat="1" ht="24.75">
      <c r="A346" s="24" t="s">
        <v>589</v>
      </c>
      <c r="B346" s="42" t="s">
        <v>168</v>
      </c>
      <c r="C346" s="42" t="s">
        <v>508</v>
      </c>
      <c r="D346" s="42" t="s">
        <v>2</v>
      </c>
      <c r="E346" s="34">
        <f>E347</f>
        <v>3236.2</v>
      </c>
      <c r="F346" s="34">
        <f>F347</f>
        <v>3236.2</v>
      </c>
    </row>
    <row r="347" spans="1:6" s="8" customFormat="1" ht="24.75">
      <c r="A347" s="24" t="s">
        <v>590</v>
      </c>
      <c r="B347" s="42" t="s">
        <v>168</v>
      </c>
      <c r="C347" s="42" t="s">
        <v>512</v>
      </c>
      <c r="D347" s="42" t="s">
        <v>2</v>
      </c>
      <c r="E347" s="34">
        <f>E348</f>
        <v>3236.2</v>
      </c>
      <c r="F347" s="34">
        <f>F348</f>
        <v>3236.2</v>
      </c>
    </row>
    <row r="348" spans="1:6" s="8" customFormat="1">
      <c r="A348" s="24" t="s">
        <v>160</v>
      </c>
      <c r="B348" s="42" t="s">
        <v>168</v>
      </c>
      <c r="C348" s="42" t="s">
        <v>521</v>
      </c>
      <c r="D348" s="42" t="s">
        <v>2</v>
      </c>
      <c r="E348" s="34">
        <f>E349+E351</f>
        <v>3236.2</v>
      </c>
      <c r="F348" s="34">
        <f>F349+F351</f>
        <v>3236.2</v>
      </c>
    </row>
    <row r="349" spans="1:6" s="8" customFormat="1">
      <c r="A349" s="24" t="s">
        <v>169</v>
      </c>
      <c r="B349" s="42" t="s">
        <v>168</v>
      </c>
      <c r="C349" s="42" t="s">
        <v>524</v>
      </c>
      <c r="D349" s="42" t="s">
        <v>2</v>
      </c>
      <c r="E349" s="34">
        <f>E350</f>
        <v>3200</v>
      </c>
      <c r="F349" s="34">
        <f>F350</f>
        <v>3200</v>
      </c>
    </row>
    <row r="350" spans="1:6">
      <c r="A350" s="16" t="s">
        <v>45</v>
      </c>
      <c r="B350" s="43" t="s">
        <v>168</v>
      </c>
      <c r="C350" s="43" t="s">
        <v>524</v>
      </c>
      <c r="D350" s="43" t="s">
        <v>27</v>
      </c>
      <c r="E350" s="35">
        <v>3200</v>
      </c>
      <c r="F350" s="35">
        <v>3200</v>
      </c>
    </row>
    <row r="351" spans="1:6" s="8" customFormat="1" ht="24.75">
      <c r="A351" s="24" t="s">
        <v>170</v>
      </c>
      <c r="B351" s="42" t="s">
        <v>168</v>
      </c>
      <c r="C351" s="42" t="s">
        <v>525</v>
      </c>
      <c r="D351" s="42" t="s">
        <v>2</v>
      </c>
      <c r="E351" s="34">
        <f>E352</f>
        <v>36.200000000000003</v>
      </c>
      <c r="F351" s="34">
        <f>F352</f>
        <v>36.200000000000003</v>
      </c>
    </row>
    <row r="352" spans="1:6">
      <c r="A352" s="16" t="s">
        <v>45</v>
      </c>
      <c r="B352" s="43" t="s">
        <v>168</v>
      </c>
      <c r="C352" s="43" t="s">
        <v>525</v>
      </c>
      <c r="D352" s="43" t="s">
        <v>27</v>
      </c>
      <c r="E352" s="35">
        <v>36.200000000000003</v>
      </c>
      <c r="F352" s="35">
        <v>36.200000000000003</v>
      </c>
    </row>
    <row r="353" spans="1:8" s="8" customFormat="1">
      <c r="A353" s="31" t="s">
        <v>171</v>
      </c>
      <c r="B353" s="41" t="s">
        <v>172</v>
      </c>
      <c r="C353" s="41" t="s">
        <v>2</v>
      </c>
      <c r="D353" s="41" t="s">
        <v>2</v>
      </c>
      <c r="E353" s="33">
        <f>E354+E380+E428+E446+E452+E467</f>
        <v>1373879.4</v>
      </c>
      <c r="F353" s="33">
        <f>F354+F380+F428+F446+F452+F467</f>
        <v>1430716.7</v>
      </c>
    </row>
    <row r="354" spans="1:8" s="8" customFormat="1">
      <c r="A354" s="24" t="s">
        <v>173</v>
      </c>
      <c r="B354" s="42" t="s">
        <v>174</v>
      </c>
      <c r="C354" s="42" t="s">
        <v>2</v>
      </c>
      <c r="D354" s="42" t="s">
        <v>2</v>
      </c>
      <c r="E354" s="34">
        <f>E355</f>
        <v>478153.89999999997</v>
      </c>
      <c r="F354" s="34">
        <f>F355</f>
        <v>496925.6</v>
      </c>
    </row>
    <row r="355" spans="1:8" s="8" customFormat="1">
      <c r="A355" s="24" t="s">
        <v>52</v>
      </c>
      <c r="B355" s="42" t="s">
        <v>174</v>
      </c>
      <c r="C355" s="42" t="s">
        <v>339</v>
      </c>
      <c r="D355" s="42" t="s">
        <v>2</v>
      </c>
      <c r="E355" s="34">
        <f>E356+E364+E368</f>
        <v>478153.89999999997</v>
      </c>
      <c r="F355" s="34">
        <f>F356+F364+F368</f>
        <v>496925.6</v>
      </c>
    </row>
    <row r="356" spans="1:8" s="8" customFormat="1">
      <c r="A356" s="24" t="s">
        <v>175</v>
      </c>
      <c r="B356" s="42" t="s">
        <v>174</v>
      </c>
      <c r="C356" s="42" t="s">
        <v>611</v>
      </c>
      <c r="D356" s="42" t="s">
        <v>2</v>
      </c>
      <c r="E356" s="34">
        <f>E357</f>
        <v>449106.89999999997</v>
      </c>
      <c r="F356" s="34">
        <f>F357</f>
        <v>467878.6</v>
      </c>
    </row>
    <row r="357" spans="1:8" s="8" customFormat="1">
      <c r="A357" s="24" t="s">
        <v>176</v>
      </c>
      <c r="B357" s="42" t="s">
        <v>174</v>
      </c>
      <c r="C357" s="42" t="s">
        <v>340</v>
      </c>
      <c r="D357" s="42" t="s">
        <v>2</v>
      </c>
      <c r="E357" s="34">
        <f>E358+E361</f>
        <v>449106.89999999997</v>
      </c>
      <c r="F357" s="34">
        <f>F358+F361</f>
        <v>467878.6</v>
      </c>
    </row>
    <row r="358" spans="1:8" s="8" customFormat="1" ht="42.75" customHeight="1">
      <c r="A358" s="24" t="s">
        <v>178</v>
      </c>
      <c r="B358" s="42" t="s">
        <v>174</v>
      </c>
      <c r="C358" s="42" t="s">
        <v>341</v>
      </c>
      <c r="D358" s="42" t="s">
        <v>2</v>
      </c>
      <c r="E358" s="34">
        <f>E359+E360</f>
        <v>353788.1</v>
      </c>
      <c r="F358" s="34">
        <f>F359+F360</f>
        <v>370779.8</v>
      </c>
    </row>
    <row r="359" spans="1:8" ht="36.75">
      <c r="A359" s="16" t="s">
        <v>331</v>
      </c>
      <c r="B359" s="43" t="s">
        <v>174</v>
      </c>
      <c r="C359" s="43" t="s">
        <v>341</v>
      </c>
      <c r="D359" s="43" t="s">
        <v>56</v>
      </c>
      <c r="E359" s="35">
        <v>340713.1</v>
      </c>
      <c r="F359" s="35">
        <v>357076.8</v>
      </c>
      <c r="H359" s="9"/>
    </row>
    <row r="360" spans="1:8" ht="36.75">
      <c r="A360" s="16" t="s">
        <v>179</v>
      </c>
      <c r="B360" s="43" t="s">
        <v>174</v>
      </c>
      <c r="C360" s="43" t="s">
        <v>341</v>
      </c>
      <c r="D360" s="43" t="s">
        <v>177</v>
      </c>
      <c r="E360" s="35">
        <v>13075</v>
      </c>
      <c r="F360" s="35">
        <v>13703</v>
      </c>
    </row>
    <row r="361" spans="1:8" s="8" customFormat="1" ht="36.75">
      <c r="A361" s="24" t="s">
        <v>24</v>
      </c>
      <c r="B361" s="42" t="s">
        <v>174</v>
      </c>
      <c r="C361" s="42" t="s">
        <v>342</v>
      </c>
      <c r="D361" s="42" t="s">
        <v>2</v>
      </c>
      <c r="E361" s="34">
        <f>E362+E363</f>
        <v>95318.799999999988</v>
      </c>
      <c r="F361" s="34">
        <f>F362+F363</f>
        <v>97098.799999999988</v>
      </c>
    </row>
    <row r="362" spans="1:8" ht="36.75">
      <c r="A362" s="16" t="s">
        <v>331</v>
      </c>
      <c r="B362" s="43" t="s">
        <v>174</v>
      </c>
      <c r="C362" s="43" t="s">
        <v>342</v>
      </c>
      <c r="D362" s="43" t="s">
        <v>56</v>
      </c>
      <c r="E362" s="39">
        <v>90790.9</v>
      </c>
      <c r="F362" s="35">
        <f>82047.7+10443.2</f>
        <v>92490.9</v>
      </c>
    </row>
    <row r="363" spans="1:8" ht="36.75">
      <c r="A363" s="16" t="s">
        <v>179</v>
      </c>
      <c r="B363" s="43" t="s">
        <v>174</v>
      </c>
      <c r="C363" s="43" t="s">
        <v>342</v>
      </c>
      <c r="D363" s="43" t="s">
        <v>177</v>
      </c>
      <c r="E363" s="35">
        <f>2649+1878.9</f>
        <v>4527.8999999999996</v>
      </c>
      <c r="F363" s="35">
        <f>2729+1878.9</f>
        <v>4607.8999999999996</v>
      </c>
    </row>
    <row r="364" spans="1:8" s="8" customFormat="1">
      <c r="A364" s="24" t="s">
        <v>180</v>
      </c>
      <c r="B364" s="42" t="s">
        <v>174</v>
      </c>
      <c r="C364" s="42" t="s">
        <v>365</v>
      </c>
      <c r="D364" s="42" t="s">
        <v>2</v>
      </c>
      <c r="E364" s="34">
        <f>E365</f>
        <v>11478.2</v>
      </c>
      <c r="F364" s="34">
        <f>F365</f>
        <v>11478.2</v>
      </c>
    </row>
    <row r="365" spans="1:8" s="8" customFormat="1">
      <c r="A365" s="24" t="s">
        <v>181</v>
      </c>
      <c r="B365" s="42" t="s">
        <v>174</v>
      </c>
      <c r="C365" s="42" t="s">
        <v>366</v>
      </c>
      <c r="D365" s="42" t="s">
        <v>2</v>
      </c>
      <c r="E365" s="34">
        <f>E366</f>
        <v>11478.2</v>
      </c>
      <c r="F365" s="34">
        <f>F366</f>
        <v>11478.2</v>
      </c>
    </row>
    <row r="366" spans="1:8" s="8" customFormat="1" ht="24.75">
      <c r="A366" s="24" t="s">
        <v>182</v>
      </c>
      <c r="B366" s="42" t="s">
        <v>174</v>
      </c>
      <c r="C366" s="42" t="s">
        <v>367</v>
      </c>
      <c r="D366" s="42" t="s">
        <v>2</v>
      </c>
      <c r="E366" s="34">
        <f>E367</f>
        <v>11478.2</v>
      </c>
      <c r="F366" s="34">
        <f>F367</f>
        <v>11478.2</v>
      </c>
    </row>
    <row r="367" spans="1:8" ht="24.75">
      <c r="A367" s="16" t="s">
        <v>326</v>
      </c>
      <c r="B367" s="43" t="s">
        <v>174</v>
      </c>
      <c r="C367" s="43" t="s">
        <v>367</v>
      </c>
      <c r="D367" s="43" t="s">
        <v>183</v>
      </c>
      <c r="E367" s="35">
        <v>11478.2</v>
      </c>
      <c r="F367" s="35">
        <v>11478.2</v>
      </c>
    </row>
    <row r="368" spans="1:8" s="8" customFormat="1" ht="24.75">
      <c r="A368" s="24" t="s">
        <v>53</v>
      </c>
      <c r="B368" s="42" t="s">
        <v>174</v>
      </c>
      <c r="C368" s="42" t="s">
        <v>368</v>
      </c>
      <c r="D368" s="42" t="s">
        <v>2</v>
      </c>
      <c r="E368" s="34">
        <f>E369+E375</f>
        <v>17568.8</v>
      </c>
      <c r="F368" s="34">
        <f>F369+F375</f>
        <v>17568.8</v>
      </c>
    </row>
    <row r="369" spans="1:6" s="8" customFormat="1" ht="24.75">
      <c r="A369" s="24" t="s">
        <v>184</v>
      </c>
      <c r="B369" s="42" t="s">
        <v>174</v>
      </c>
      <c r="C369" s="42" t="s">
        <v>369</v>
      </c>
      <c r="D369" s="42" t="s">
        <v>2</v>
      </c>
      <c r="E369" s="34">
        <f>E370+E372</f>
        <v>14568.8</v>
      </c>
      <c r="F369" s="34">
        <f>F370+F372</f>
        <v>14568.8</v>
      </c>
    </row>
    <row r="370" spans="1:6" s="8" customFormat="1">
      <c r="A370" s="24" t="s">
        <v>185</v>
      </c>
      <c r="B370" s="42" t="s">
        <v>174</v>
      </c>
      <c r="C370" s="42" t="s">
        <v>371</v>
      </c>
      <c r="D370" s="42" t="s">
        <v>2</v>
      </c>
      <c r="E370" s="34">
        <f>E371</f>
        <v>12255</v>
      </c>
      <c r="F370" s="34">
        <f>F371</f>
        <v>12255</v>
      </c>
    </row>
    <row r="371" spans="1:6">
      <c r="A371" s="16" t="s">
        <v>332</v>
      </c>
      <c r="B371" s="43" t="s">
        <v>174</v>
      </c>
      <c r="C371" s="43" t="s">
        <v>371</v>
      </c>
      <c r="D371" s="43" t="s">
        <v>55</v>
      </c>
      <c r="E371" s="35">
        <v>12255</v>
      </c>
      <c r="F371" s="35">
        <v>12255</v>
      </c>
    </row>
    <row r="372" spans="1:6" s="8" customFormat="1">
      <c r="A372" s="24" t="s">
        <v>35</v>
      </c>
      <c r="B372" s="42" t="s">
        <v>174</v>
      </c>
      <c r="C372" s="42" t="s">
        <v>372</v>
      </c>
      <c r="D372" s="42" t="s">
        <v>2</v>
      </c>
      <c r="E372" s="34">
        <f>E373+E374</f>
        <v>2313.8000000000002</v>
      </c>
      <c r="F372" s="34">
        <f>F373+F374</f>
        <v>2313.8000000000002</v>
      </c>
    </row>
    <row r="373" spans="1:6">
      <c r="A373" s="16" t="s">
        <v>332</v>
      </c>
      <c r="B373" s="43" t="s">
        <v>174</v>
      </c>
      <c r="C373" s="43" t="s">
        <v>372</v>
      </c>
      <c r="D373" s="43" t="s">
        <v>55</v>
      </c>
      <c r="E373" s="35">
        <f>2313.8-68</f>
        <v>2245.8000000000002</v>
      </c>
      <c r="F373" s="35">
        <f>2313.8-68</f>
        <v>2245.8000000000002</v>
      </c>
    </row>
    <row r="374" spans="1:6">
      <c r="A374" s="16" t="s">
        <v>186</v>
      </c>
      <c r="B374" s="43" t="s">
        <v>174</v>
      </c>
      <c r="C374" s="43" t="s">
        <v>372</v>
      </c>
      <c r="D374" s="43" t="s">
        <v>187</v>
      </c>
      <c r="E374" s="35">
        <v>68</v>
      </c>
      <c r="F374" s="35">
        <v>68</v>
      </c>
    </row>
    <row r="375" spans="1:6" s="8" customFormat="1" ht="36.75">
      <c r="A375" s="24" t="s">
        <v>188</v>
      </c>
      <c r="B375" s="42" t="s">
        <v>174</v>
      </c>
      <c r="C375" s="42" t="s">
        <v>375</v>
      </c>
      <c r="D375" s="42" t="s">
        <v>2</v>
      </c>
      <c r="E375" s="34">
        <f>E376+E378</f>
        <v>3000</v>
      </c>
      <c r="F375" s="34">
        <f>F376+F378</f>
        <v>3000</v>
      </c>
    </row>
    <row r="376" spans="1:6" s="8" customFormat="1" ht="36.75">
      <c r="A376" s="24" t="s">
        <v>138</v>
      </c>
      <c r="B376" s="42" t="s">
        <v>174</v>
      </c>
      <c r="C376" s="42" t="s">
        <v>377</v>
      </c>
      <c r="D376" s="42" t="s">
        <v>2</v>
      </c>
      <c r="E376" s="34">
        <f>E377</f>
        <v>2000</v>
      </c>
      <c r="F376" s="34">
        <f>F377</f>
        <v>2000</v>
      </c>
    </row>
    <row r="377" spans="1:6">
      <c r="A377" s="16" t="s">
        <v>332</v>
      </c>
      <c r="B377" s="43" t="s">
        <v>174</v>
      </c>
      <c r="C377" s="43" t="s">
        <v>377</v>
      </c>
      <c r="D377" s="43" t="s">
        <v>55</v>
      </c>
      <c r="E377" s="35">
        <v>2000</v>
      </c>
      <c r="F377" s="35">
        <v>2000</v>
      </c>
    </row>
    <row r="378" spans="1:6" s="8" customFormat="1" ht="36.75">
      <c r="A378" s="24" t="s">
        <v>189</v>
      </c>
      <c r="B378" s="42" t="s">
        <v>174</v>
      </c>
      <c r="C378" s="42" t="s">
        <v>379</v>
      </c>
      <c r="D378" s="42" t="s">
        <v>2</v>
      </c>
      <c r="E378" s="34">
        <f>E379</f>
        <v>1000</v>
      </c>
      <c r="F378" s="34">
        <f>F379</f>
        <v>1000</v>
      </c>
    </row>
    <row r="379" spans="1:6">
      <c r="A379" s="16" t="s">
        <v>332</v>
      </c>
      <c r="B379" s="43" t="s">
        <v>174</v>
      </c>
      <c r="C379" s="43" t="s">
        <v>379</v>
      </c>
      <c r="D379" s="43" t="s">
        <v>55</v>
      </c>
      <c r="E379" s="35">
        <v>1000</v>
      </c>
      <c r="F379" s="35">
        <v>1000</v>
      </c>
    </row>
    <row r="380" spans="1:6" s="8" customFormat="1">
      <c r="A380" s="24" t="s">
        <v>190</v>
      </c>
      <c r="B380" s="42" t="s">
        <v>191</v>
      </c>
      <c r="C380" s="42" t="s">
        <v>2</v>
      </c>
      <c r="D380" s="42" t="s">
        <v>2</v>
      </c>
      <c r="E380" s="34">
        <f>E381</f>
        <v>725781.5</v>
      </c>
      <c r="F380" s="34">
        <f>F381</f>
        <v>763448.79999999993</v>
      </c>
    </row>
    <row r="381" spans="1:6" s="8" customFormat="1">
      <c r="A381" s="24" t="s">
        <v>52</v>
      </c>
      <c r="B381" s="42" t="s">
        <v>191</v>
      </c>
      <c r="C381" s="42" t="s">
        <v>339</v>
      </c>
      <c r="D381" s="42" t="s">
        <v>2</v>
      </c>
      <c r="E381" s="34">
        <f>E382+E394+E398+E417</f>
        <v>725781.5</v>
      </c>
      <c r="F381" s="34">
        <f>F382+F394+F398+F417</f>
        <v>763448.79999999993</v>
      </c>
    </row>
    <row r="382" spans="1:6" s="8" customFormat="1">
      <c r="A382" s="24" t="s">
        <v>175</v>
      </c>
      <c r="B382" s="42" t="s">
        <v>191</v>
      </c>
      <c r="C382" s="42" t="s">
        <v>611</v>
      </c>
      <c r="D382" s="42" t="s">
        <v>2</v>
      </c>
      <c r="E382" s="34">
        <f>E383+E390</f>
        <v>598443.9</v>
      </c>
      <c r="F382" s="34">
        <f>F383+F390</f>
        <v>635014.40000000002</v>
      </c>
    </row>
    <row r="383" spans="1:6" s="8" customFormat="1">
      <c r="A383" s="24" t="s">
        <v>192</v>
      </c>
      <c r="B383" s="42" t="s">
        <v>191</v>
      </c>
      <c r="C383" s="42" t="s">
        <v>343</v>
      </c>
      <c r="D383" s="42" t="s">
        <v>2</v>
      </c>
      <c r="E383" s="34">
        <f>E384+E387</f>
        <v>590943.9</v>
      </c>
      <c r="F383" s="34">
        <f>F384+F387</f>
        <v>627514.4</v>
      </c>
    </row>
    <row r="384" spans="1:6" s="8" customFormat="1" ht="72.75">
      <c r="A384" s="25" t="s">
        <v>193</v>
      </c>
      <c r="B384" s="42" t="s">
        <v>191</v>
      </c>
      <c r="C384" s="42" t="s">
        <v>344</v>
      </c>
      <c r="D384" s="42" t="s">
        <v>2</v>
      </c>
      <c r="E384" s="34">
        <f>E385+E386</f>
        <v>521828</v>
      </c>
      <c r="F384" s="34">
        <f>F385+F386</f>
        <v>556258.5</v>
      </c>
    </row>
    <row r="385" spans="1:6" ht="36.75">
      <c r="A385" s="16" t="s">
        <v>331</v>
      </c>
      <c r="B385" s="43" t="s">
        <v>191</v>
      </c>
      <c r="C385" s="43" t="s">
        <v>344</v>
      </c>
      <c r="D385" s="43" t="s">
        <v>56</v>
      </c>
      <c r="E385" s="35">
        <v>472075</v>
      </c>
      <c r="F385" s="35">
        <v>503222.5</v>
      </c>
    </row>
    <row r="386" spans="1:6" ht="36.75">
      <c r="A386" s="16" t="s">
        <v>179</v>
      </c>
      <c r="B386" s="43" t="s">
        <v>191</v>
      </c>
      <c r="C386" s="43" t="s">
        <v>344</v>
      </c>
      <c r="D386" s="43" t="s">
        <v>177</v>
      </c>
      <c r="E386" s="35">
        <v>49753</v>
      </c>
      <c r="F386" s="35">
        <v>53036</v>
      </c>
    </row>
    <row r="387" spans="1:6" s="8" customFormat="1" ht="36.75">
      <c r="A387" s="24" t="s">
        <v>24</v>
      </c>
      <c r="B387" s="42" t="s">
        <v>191</v>
      </c>
      <c r="C387" s="42" t="s">
        <v>347</v>
      </c>
      <c r="D387" s="42" t="s">
        <v>2</v>
      </c>
      <c r="E387" s="34">
        <f>E388+E389</f>
        <v>69115.900000000009</v>
      </c>
      <c r="F387" s="34">
        <f>F388+F389</f>
        <v>71255.900000000009</v>
      </c>
    </row>
    <row r="388" spans="1:6" ht="36.75">
      <c r="A388" s="16" t="s">
        <v>331</v>
      </c>
      <c r="B388" s="43" t="s">
        <v>191</v>
      </c>
      <c r="C388" s="43" t="s">
        <v>347</v>
      </c>
      <c r="D388" s="43" t="s">
        <v>56</v>
      </c>
      <c r="E388" s="35">
        <v>61672.3</v>
      </c>
      <c r="F388" s="35">
        <v>63602.3</v>
      </c>
    </row>
    <row r="389" spans="1:6" ht="36.75">
      <c r="A389" s="16" t="s">
        <v>179</v>
      </c>
      <c r="B389" s="43" t="s">
        <v>191</v>
      </c>
      <c r="C389" s="43" t="s">
        <v>347</v>
      </c>
      <c r="D389" s="43" t="s">
        <v>177</v>
      </c>
      <c r="E389" s="35">
        <v>7443.6</v>
      </c>
      <c r="F389" s="35">
        <v>7653.6</v>
      </c>
    </row>
    <row r="390" spans="1:6" s="8" customFormat="1">
      <c r="A390" s="24" t="s">
        <v>194</v>
      </c>
      <c r="B390" s="42" t="s">
        <v>191</v>
      </c>
      <c r="C390" s="42" t="s">
        <v>354</v>
      </c>
      <c r="D390" s="42" t="s">
        <v>2</v>
      </c>
      <c r="E390" s="34">
        <f>E391</f>
        <v>7500</v>
      </c>
      <c r="F390" s="34">
        <f>F391</f>
        <v>7500</v>
      </c>
    </row>
    <row r="391" spans="1:6" s="8" customFormat="1" ht="36.75">
      <c r="A391" s="24" t="s">
        <v>195</v>
      </c>
      <c r="B391" s="42" t="s">
        <v>191</v>
      </c>
      <c r="C391" s="42" t="s">
        <v>355</v>
      </c>
      <c r="D391" s="42" t="s">
        <v>2</v>
      </c>
      <c r="E391" s="34">
        <f>E392+E393</f>
        <v>7500</v>
      </c>
      <c r="F391" s="34">
        <f>F392+F393</f>
        <v>7500</v>
      </c>
    </row>
    <row r="392" spans="1:6">
      <c r="A392" s="16" t="s">
        <v>332</v>
      </c>
      <c r="B392" s="43" t="s">
        <v>191</v>
      </c>
      <c r="C392" s="43" t="s">
        <v>355</v>
      </c>
      <c r="D392" s="43" t="s">
        <v>55</v>
      </c>
      <c r="E392" s="35">
        <v>6000</v>
      </c>
      <c r="F392" s="35">
        <v>6000</v>
      </c>
    </row>
    <row r="393" spans="1:6">
      <c r="A393" s="16" t="s">
        <v>186</v>
      </c>
      <c r="B393" s="43" t="s">
        <v>191</v>
      </c>
      <c r="C393" s="43" t="s">
        <v>355</v>
      </c>
      <c r="D393" s="43" t="s">
        <v>187</v>
      </c>
      <c r="E393" s="35">
        <v>1500</v>
      </c>
      <c r="F393" s="35">
        <v>1500</v>
      </c>
    </row>
    <row r="394" spans="1:6" s="8" customFormat="1">
      <c r="A394" s="24" t="s">
        <v>180</v>
      </c>
      <c r="B394" s="42" t="s">
        <v>191</v>
      </c>
      <c r="C394" s="42" t="s">
        <v>365</v>
      </c>
      <c r="D394" s="42" t="s">
        <v>2</v>
      </c>
      <c r="E394" s="34">
        <f>E395</f>
        <v>23100</v>
      </c>
      <c r="F394" s="34">
        <f>F395</f>
        <v>23100</v>
      </c>
    </row>
    <row r="395" spans="1:6" s="8" customFormat="1">
      <c r="A395" s="24" t="s">
        <v>181</v>
      </c>
      <c r="B395" s="42" t="s">
        <v>191</v>
      </c>
      <c r="C395" s="42" t="s">
        <v>366</v>
      </c>
      <c r="D395" s="42" t="s">
        <v>2</v>
      </c>
      <c r="E395" s="34">
        <f>E396</f>
        <v>23100</v>
      </c>
      <c r="F395" s="34">
        <f>F396</f>
        <v>23100</v>
      </c>
    </row>
    <row r="396" spans="1:6" s="8" customFormat="1" ht="24.75">
      <c r="A396" s="24" t="s">
        <v>182</v>
      </c>
      <c r="B396" s="42" t="s">
        <v>191</v>
      </c>
      <c r="C396" s="42" t="s">
        <v>367</v>
      </c>
      <c r="D396" s="42" t="s">
        <v>2</v>
      </c>
      <c r="E396" s="34">
        <f>E397</f>
        <v>23100</v>
      </c>
      <c r="F396" s="34">
        <f>F397</f>
        <v>23100</v>
      </c>
    </row>
    <row r="397" spans="1:6" ht="24.75">
      <c r="A397" s="16" t="s">
        <v>326</v>
      </c>
      <c r="B397" s="43" t="s">
        <v>191</v>
      </c>
      <c r="C397" s="43" t="s">
        <v>367</v>
      </c>
      <c r="D397" s="43" t="s">
        <v>183</v>
      </c>
      <c r="E397" s="35">
        <v>23100</v>
      </c>
      <c r="F397" s="35">
        <v>23100</v>
      </c>
    </row>
    <row r="398" spans="1:6" s="8" customFormat="1" ht="24.75">
      <c r="A398" s="24" t="s">
        <v>53</v>
      </c>
      <c r="B398" s="42" t="s">
        <v>191</v>
      </c>
      <c r="C398" s="42" t="s">
        <v>368</v>
      </c>
      <c r="D398" s="42" t="s">
        <v>2</v>
      </c>
      <c r="E398" s="34">
        <f>E399+E405+E414</f>
        <v>50431.4</v>
      </c>
      <c r="F398" s="34">
        <f>F399+F405+F414</f>
        <v>49479.199999999997</v>
      </c>
    </row>
    <row r="399" spans="1:6" s="8" customFormat="1" ht="24.75">
      <c r="A399" s="24" t="s">
        <v>184</v>
      </c>
      <c r="B399" s="42" t="s">
        <v>191</v>
      </c>
      <c r="C399" s="42" t="s">
        <v>369</v>
      </c>
      <c r="D399" s="42" t="s">
        <v>2</v>
      </c>
      <c r="E399" s="34">
        <f>E400+E402</f>
        <v>24192.6</v>
      </c>
      <c r="F399" s="34">
        <f>F400+F402</f>
        <v>24192.6</v>
      </c>
    </row>
    <row r="400" spans="1:6" s="8" customFormat="1">
      <c r="A400" s="24" t="s">
        <v>185</v>
      </c>
      <c r="B400" s="42" t="s">
        <v>191</v>
      </c>
      <c r="C400" s="42" t="s">
        <v>371</v>
      </c>
      <c r="D400" s="42" t="s">
        <v>2</v>
      </c>
      <c r="E400" s="34">
        <f>E401</f>
        <v>19871.099999999999</v>
      </c>
      <c r="F400" s="34">
        <f>F401</f>
        <v>19871.099999999999</v>
      </c>
    </row>
    <row r="401" spans="1:6">
      <c r="A401" s="16" t="s">
        <v>332</v>
      </c>
      <c r="B401" s="43" t="s">
        <v>191</v>
      </c>
      <c r="C401" s="43" t="s">
        <v>371</v>
      </c>
      <c r="D401" s="43" t="s">
        <v>55</v>
      </c>
      <c r="E401" s="35">
        <v>19871.099999999999</v>
      </c>
      <c r="F401" s="35">
        <v>19871.099999999999</v>
      </c>
    </row>
    <row r="402" spans="1:6" s="8" customFormat="1">
      <c r="A402" s="24" t="s">
        <v>35</v>
      </c>
      <c r="B402" s="42" t="s">
        <v>191</v>
      </c>
      <c r="C402" s="42" t="s">
        <v>372</v>
      </c>
      <c r="D402" s="42" t="s">
        <v>2</v>
      </c>
      <c r="E402" s="34">
        <f>E403+E404</f>
        <v>4321.5</v>
      </c>
      <c r="F402" s="34">
        <f>F403+F404</f>
        <v>4321.5</v>
      </c>
    </row>
    <row r="403" spans="1:6">
      <c r="A403" s="16" t="s">
        <v>332</v>
      </c>
      <c r="B403" s="43" t="s">
        <v>191</v>
      </c>
      <c r="C403" s="43" t="s">
        <v>372</v>
      </c>
      <c r="D403" s="43" t="s">
        <v>55</v>
      </c>
      <c r="E403" s="35">
        <v>3659.5</v>
      </c>
      <c r="F403" s="35">
        <v>3659.5</v>
      </c>
    </row>
    <row r="404" spans="1:6">
      <c r="A404" s="16" t="s">
        <v>186</v>
      </c>
      <c r="B404" s="43" t="s">
        <v>191</v>
      </c>
      <c r="C404" s="43" t="s">
        <v>372</v>
      </c>
      <c r="D404" s="43" t="s">
        <v>187</v>
      </c>
      <c r="E404" s="35">
        <v>662</v>
      </c>
      <c r="F404" s="35">
        <v>662</v>
      </c>
    </row>
    <row r="405" spans="1:6" s="8" customFormat="1" ht="36.75">
      <c r="A405" s="24" t="s">
        <v>188</v>
      </c>
      <c r="B405" s="42" t="s">
        <v>191</v>
      </c>
      <c r="C405" s="42" t="s">
        <v>375</v>
      </c>
      <c r="D405" s="42" t="s">
        <v>2</v>
      </c>
      <c r="E405" s="34">
        <f>E406+E408+E410+E412</f>
        <v>23500</v>
      </c>
      <c r="F405" s="34">
        <f>F406+F408+F410+F412</f>
        <v>23500</v>
      </c>
    </row>
    <row r="406" spans="1:6" s="8" customFormat="1" ht="60.75">
      <c r="A406" s="25" t="s">
        <v>196</v>
      </c>
      <c r="B406" s="42" t="s">
        <v>191</v>
      </c>
      <c r="C406" s="42" t="s">
        <v>376</v>
      </c>
      <c r="D406" s="42" t="s">
        <v>2</v>
      </c>
      <c r="E406" s="34">
        <f>E407</f>
        <v>2000</v>
      </c>
      <c r="F406" s="34">
        <f>F407</f>
        <v>2000</v>
      </c>
    </row>
    <row r="407" spans="1:6" ht="24.75">
      <c r="A407" s="16" t="s">
        <v>323</v>
      </c>
      <c r="B407" s="43" t="s">
        <v>191</v>
      </c>
      <c r="C407" s="43" t="s">
        <v>376</v>
      </c>
      <c r="D407" s="43" t="s">
        <v>148</v>
      </c>
      <c r="E407" s="35">
        <v>2000</v>
      </c>
      <c r="F407" s="35">
        <v>2000</v>
      </c>
    </row>
    <row r="408" spans="1:6" s="8" customFormat="1" ht="36.75">
      <c r="A408" s="24" t="s">
        <v>138</v>
      </c>
      <c r="B408" s="42" t="s">
        <v>191</v>
      </c>
      <c r="C408" s="42" t="s">
        <v>377</v>
      </c>
      <c r="D408" s="42" t="s">
        <v>2</v>
      </c>
      <c r="E408" s="34">
        <f>E409</f>
        <v>11500</v>
      </c>
      <c r="F408" s="34">
        <f>F409</f>
        <v>11500</v>
      </c>
    </row>
    <row r="409" spans="1:6">
      <c r="A409" s="16" t="s">
        <v>332</v>
      </c>
      <c r="B409" s="43" t="s">
        <v>191</v>
      </c>
      <c r="C409" s="43" t="s">
        <v>377</v>
      </c>
      <c r="D409" s="43" t="s">
        <v>55</v>
      </c>
      <c r="E409" s="35">
        <v>11500</v>
      </c>
      <c r="F409" s="35">
        <v>11500</v>
      </c>
    </row>
    <row r="410" spans="1:6" s="17" customFormat="1">
      <c r="A410" s="24" t="s">
        <v>146</v>
      </c>
      <c r="B410" s="46" t="s">
        <v>191</v>
      </c>
      <c r="C410" s="46" t="s">
        <v>378</v>
      </c>
      <c r="D410" s="46" t="s">
        <v>2</v>
      </c>
      <c r="E410" s="38">
        <f>E411</f>
        <v>8000</v>
      </c>
      <c r="F410" s="38">
        <f>F411</f>
        <v>8000</v>
      </c>
    </row>
    <row r="411" spans="1:6" s="18" customFormat="1">
      <c r="A411" s="16" t="s">
        <v>332</v>
      </c>
      <c r="B411" s="47" t="s">
        <v>191</v>
      </c>
      <c r="C411" s="47" t="s">
        <v>378</v>
      </c>
      <c r="D411" s="47" t="s">
        <v>55</v>
      </c>
      <c r="E411" s="39">
        <v>8000</v>
      </c>
      <c r="F411" s="39">
        <v>8000</v>
      </c>
    </row>
    <row r="412" spans="1:6" s="8" customFormat="1" ht="36.75">
      <c r="A412" s="24" t="s">
        <v>189</v>
      </c>
      <c r="B412" s="42" t="s">
        <v>191</v>
      </c>
      <c r="C412" s="42" t="s">
        <v>379</v>
      </c>
      <c r="D412" s="42" t="s">
        <v>2</v>
      </c>
      <c r="E412" s="34">
        <f>E413</f>
        <v>2000</v>
      </c>
      <c r="F412" s="34">
        <f>F413</f>
        <v>2000</v>
      </c>
    </row>
    <row r="413" spans="1:6">
      <c r="A413" s="16" t="s">
        <v>332</v>
      </c>
      <c r="B413" s="43" t="s">
        <v>191</v>
      </c>
      <c r="C413" s="43" t="s">
        <v>379</v>
      </c>
      <c r="D413" s="43" t="s">
        <v>55</v>
      </c>
      <c r="E413" s="35">
        <v>2000</v>
      </c>
      <c r="F413" s="35">
        <v>2000</v>
      </c>
    </row>
    <row r="414" spans="1:6" s="8" customFormat="1" ht="48.75">
      <c r="A414" s="24" t="s">
        <v>197</v>
      </c>
      <c r="B414" s="42" t="s">
        <v>191</v>
      </c>
      <c r="C414" s="42" t="s">
        <v>380</v>
      </c>
      <c r="D414" s="42" t="s">
        <v>2</v>
      </c>
      <c r="E414" s="34">
        <f>E415</f>
        <v>2738.8</v>
      </c>
      <c r="F414" s="34">
        <f>F415</f>
        <v>1786.6</v>
      </c>
    </row>
    <row r="415" spans="1:6" s="8" customFormat="1" ht="36.75">
      <c r="A415" s="24" t="s">
        <v>198</v>
      </c>
      <c r="B415" s="42" t="s">
        <v>191</v>
      </c>
      <c r="C415" s="42" t="s">
        <v>381</v>
      </c>
      <c r="D415" s="42" t="s">
        <v>2</v>
      </c>
      <c r="E415" s="34">
        <f>E416</f>
        <v>2738.8</v>
      </c>
      <c r="F415" s="34">
        <f>F416</f>
        <v>1786.6</v>
      </c>
    </row>
    <row r="416" spans="1:6">
      <c r="A416" s="16" t="s">
        <v>332</v>
      </c>
      <c r="B416" s="43" t="s">
        <v>191</v>
      </c>
      <c r="C416" s="43" t="s">
        <v>381</v>
      </c>
      <c r="D416" s="43" t="s">
        <v>55</v>
      </c>
      <c r="E416" s="35">
        <v>2738.8</v>
      </c>
      <c r="F416" s="35">
        <v>1786.6</v>
      </c>
    </row>
    <row r="417" spans="1:6" s="8" customFormat="1">
      <c r="A417" s="24" t="s">
        <v>199</v>
      </c>
      <c r="B417" s="42" t="s">
        <v>191</v>
      </c>
      <c r="C417" s="42" t="s">
        <v>382</v>
      </c>
      <c r="D417" s="42" t="s">
        <v>2</v>
      </c>
      <c r="E417" s="34">
        <f>E418</f>
        <v>53806.200000000004</v>
      </c>
      <c r="F417" s="34">
        <f>F418</f>
        <v>55855.199999999997</v>
      </c>
    </row>
    <row r="418" spans="1:6" s="8" customFormat="1">
      <c r="A418" s="24" t="s">
        <v>200</v>
      </c>
      <c r="B418" s="42" t="s">
        <v>191</v>
      </c>
      <c r="C418" s="42" t="s">
        <v>383</v>
      </c>
      <c r="D418" s="42" t="s">
        <v>2</v>
      </c>
      <c r="E418" s="34">
        <f>E419+E422+E425</f>
        <v>53806.200000000004</v>
      </c>
      <c r="F418" s="34">
        <f>F419+F422+F425</f>
        <v>55855.199999999997</v>
      </c>
    </row>
    <row r="419" spans="1:6" s="8" customFormat="1" ht="24.75">
      <c r="A419" s="24" t="s">
        <v>201</v>
      </c>
      <c r="B419" s="42" t="s">
        <v>191</v>
      </c>
      <c r="C419" s="42" t="s">
        <v>384</v>
      </c>
      <c r="D419" s="42" t="s">
        <v>2</v>
      </c>
      <c r="E419" s="34">
        <f>E420+E421</f>
        <v>1814.9</v>
      </c>
      <c r="F419" s="34">
        <f>F420+F421</f>
        <v>1814.9</v>
      </c>
    </row>
    <row r="420" spans="1:6">
      <c r="A420" s="16" t="s">
        <v>332</v>
      </c>
      <c r="B420" s="43" t="s">
        <v>191</v>
      </c>
      <c r="C420" s="43" t="s">
        <v>384</v>
      </c>
      <c r="D420" s="43" t="s">
        <v>55</v>
      </c>
      <c r="E420" s="35">
        <v>1665.5</v>
      </c>
      <c r="F420" s="35">
        <v>1665.5</v>
      </c>
    </row>
    <row r="421" spans="1:6">
      <c r="A421" s="16" t="s">
        <v>186</v>
      </c>
      <c r="B421" s="43" t="s">
        <v>191</v>
      </c>
      <c r="C421" s="43" t="s">
        <v>384</v>
      </c>
      <c r="D421" s="43" t="s">
        <v>187</v>
      </c>
      <c r="E421" s="35">
        <v>149.4</v>
      </c>
      <c r="F421" s="35">
        <v>149.4</v>
      </c>
    </row>
    <row r="422" spans="1:6" s="8" customFormat="1" ht="39" customHeight="1">
      <c r="A422" s="24" t="s">
        <v>202</v>
      </c>
      <c r="B422" s="42" t="s">
        <v>191</v>
      </c>
      <c r="C422" s="42" t="s">
        <v>385</v>
      </c>
      <c r="D422" s="42" t="s">
        <v>2</v>
      </c>
      <c r="E422" s="34">
        <f>E423+E424</f>
        <v>51037.200000000004</v>
      </c>
      <c r="F422" s="34">
        <f>F423+F424</f>
        <v>53086.2</v>
      </c>
    </row>
    <row r="423" spans="1:6">
      <c r="A423" s="16" t="s">
        <v>332</v>
      </c>
      <c r="B423" s="43" t="s">
        <v>191</v>
      </c>
      <c r="C423" s="43" t="s">
        <v>385</v>
      </c>
      <c r="D423" s="43" t="s">
        <v>55</v>
      </c>
      <c r="E423" s="35">
        <v>46570.400000000001</v>
      </c>
      <c r="F423" s="35">
        <v>48443.7</v>
      </c>
    </row>
    <row r="424" spans="1:6">
      <c r="A424" s="16" t="s">
        <v>186</v>
      </c>
      <c r="B424" s="43" t="s">
        <v>191</v>
      </c>
      <c r="C424" s="43" t="s">
        <v>385</v>
      </c>
      <c r="D424" s="43" t="s">
        <v>187</v>
      </c>
      <c r="E424" s="35">
        <v>4466.8</v>
      </c>
      <c r="F424" s="35">
        <v>4642.5</v>
      </c>
    </row>
    <row r="425" spans="1:6" s="8" customFormat="1" ht="36.75">
      <c r="A425" s="24" t="s">
        <v>203</v>
      </c>
      <c r="B425" s="42" t="s">
        <v>191</v>
      </c>
      <c r="C425" s="42" t="s">
        <v>386</v>
      </c>
      <c r="D425" s="42" t="s">
        <v>2</v>
      </c>
      <c r="E425" s="34">
        <f>E426+E427</f>
        <v>954.1</v>
      </c>
      <c r="F425" s="34">
        <f>F426+F427</f>
        <v>954.1</v>
      </c>
    </row>
    <row r="426" spans="1:6">
      <c r="A426" s="16" t="s">
        <v>332</v>
      </c>
      <c r="B426" s="43" t="s">
        <v>191</v>
      </c>
      <c r="C426" s="43" t="s">
        <v>386</v>
      </c>
      <c r="D426" s="43" t="s">
        <v>55</v>
      </c>
      <c r="E426" s="35">
        <v>870.2</v>
      </c>
      <c r="F426" s="35">
        <v>870.2</v>
      </c>
    </row>
    <row r="427" spans="1:6">
      <c r="A427" s="16" t="s">
        <v>186</v>
      </c>
      <c r="B427" s="43" t="s">
        <v>191</v>
      </c>
      <c r="C427" s="43" t="s">
        <v>386</v>
      </c>
      <c r="D427" s="43" t="s">
        <v>187</v>
      </c>
      <c r="E427" s="35">
        <v>83.9</v>
      </c>
      <c r="F427" s="35">
        <v>83.9</v>
      </c>
    </row>
    <row r="428" spans="1:6" s="8" customFormat="1">
      <c r="A428" s="24" t="s">
        <v>204</v>
      </c>
      <c r="B428" s="42" t="s">
        <v>205</v>
      </c>
      <c r="C428" s="42" t="s">
        <v>2</v>
      </c>
      <c r="D428" s="42" t="s">
        <v>2</v>
      </c>
      <c r="E428" s="34">
        <f>E429</f>
        <v>77854</v>
      </c>
      <c r="F428" s="34">
        <f>F429</f>
        <v>78092.599999999991</v>
      </c>
    </row>
    <row r="429" spans="1:6" s="8" customFormat="1">
      <c r="A429" s="24" t="s">
        <v>52</v>
      </c>
      <c r="B429" s="42" t="s">
        <v>205</v>
      </c>
      <c r="C429" s="42" t="s">
        <v>339</v>
      </c>
      <c r="D429" s="42" t="s">
        <v>2</v>
      </c>
      <c r="E429" s="34">
        <f>E430+E438+E442</f>
        <v>77854</v>
      </c>
      <c r="F429" s="34">
        <f>F430+F438+F442</f>
        <v>78092.599999999991</v>
      </c>
    </row>
    <row r="430" spans="1:6" s="8" customFormat="1" ht="24.75">
      <c r="A430" s="24" t="s">
        <v>206</v>
      </c>
      <c r="B430" s="42" t="s">
        <v>205</v>
      </c>
      <c r="C430" s="42" t="s">
        <v>356</v>
      </c>
      <c r="D430" s="42" t="s">
        <v>2</v>
      </c>
      <c r="E430" s="34">
        <f>E431</f>
        <v>77045.3</v>
      </c>
      <c r="F430" s="34">
        <f>F431</f>
        <v>77283.899999999994</v>
      </c>
    </row>
    <row r="431" spans="1:6" s="8" customFormat="1">
      <c r="A431" s="24" t="s">
        <v>207</v>
      </c>
      <c r="B431" s="42" t="s">
        <v>205</v>
      </c>
      <c r="C431" s="42" t="s">
        <v>357</v>
      </c>
      <c r="D431" s="42" t="s">
        <v>2</v>
      </c>
      <c r="E431" s="34">
        <f>E432+E434+E436</f>
        <v>77045.3</v>
      </c>
      <c r="F431" s="34">
        <f>F432+F434+F436</f>
        <v>77283.899999999994</v>
      </c>
    </row>
    <row r="432" spans="1:6" s="8" customFormat="1" ht="24.75">
      <c r="A432" s="24" t="s">
        <v>182</v>
      </c>
      <c r="B432" s="42" t="s">
        <v>205</v>
      </c>
      <c r="C432" s="42" t="s">
        <v>358</v>
      </c>
      <c r="D432" s="42" t="s">
        <v>2</v>
      </c>
      <c r="E432" s="34">
        <f>E433</f>
        <v>348</v>
      </c>
      <c r="F432" s="34">
        <f>F433</f>
        <v>348</v>
      </c>
    </row>
    <row r="433" spans="1:6" ht="24.75">
      <c r="A433" s="16" t="s">
        <v>326</v>
      </c>
      <c r="B433" s="43" t="s">
        <v>205</v>
      </c>
      <c r="C433" s="43" t="s">
        <v>358</v>
      </c>
      <c r="D433" s="43" t="s">
        <v>183</v>
      </c>
      <c r="E433" s="35">
        <v>348</v>
      </c>
      <c r="F433" s="35">
        <v>348</v>
      </c>
    </row>
    <row r="434" spans="1:6" s="8" customFormat="1" ht="24.75">
      <c r="A434" s="24" t="s">
        <v>208</v>
      </c>
      <c r="B434" s="42" t="s">
        <v>205</v>
      </c>
      <c r="C434" s="42" t="s">
        <v>360</v>
      </c>
      <c r="D434" s="42" t="s">
        <v>2</v>
      </c>
      <c r="E434" s="34">
        <f>E435</f>
        <v>12350</v>
      </c>
      <c r="F434" s="34">
        <f>F435</f>
        <v>12350</v>
      </c>
    </row>
    <row r="435" spans="1:6">
      <c r="A435" s="16" t="s">
        <v>186</v>
      </c>
      <c r="B435" s="43" t="s">
        <v>205</v>
      </c>
      <c r="C435" s="43" t="s">
        <v>360</v>
      </c>
      <c r="D435" s="43" t="s">
        <v>187</v>
      </c>
      <c r="E435" s="35">
        <v>12350</v>
      </c>
      <c r="F435" s="35">
        <v>12350</v>
      </c>
    </row>
    <row r="436" spans="1:6" s="8" customFormat="1" ht="36.75">
      <c r="A436" s="24" t="s">
        <v>24</v>
      </c>
      <c r="B436" s="42" t="s">
        <v>205</v>
      </c>
      <c r="C436" s="42" t="s">
        <v>361</v>
      </c>
      <c r="D436" s="42" t="s">
        <v>2</v>
      </c>
      <c r="E436" s="34">
        <f>E437</f>
        <v>64347.3</v>
      </c>
      <c r="F436" s="34">
        <f>F437</f>
        <v>64585.9</v>
      </c>
    </row>
    <row r="437" spans="1:6" ht="36.75">
      <c r="A437" s="16" t="s">
        <v>331</v>
      </c>
      <c r="B437" s="43" t="s">
        <v>205</v>
      </c>
      <c r="C437" s="43" t="s">
        <v>361</v>
      </c>
      <c r="D437" s="43" t="s">
        <v>56</v>
      </c>
      <c r="E437" s="35">
        <v>64347.3</v>
      </c>
      <c r="F437" s="35">
        <v>64585.9</v>
      </c>
    </row>
    <row r="438" spans="1:6" s="8" customFormat="1">
      <c r="A438" s="24" t="s">
        <v>180</v>
      </c>
      <c r="B438" s="42" t="s">
        <v>205</v>
      </c>
      <c r="C438" s="42" t="s">
        <v>365</v>
      </c>
      <c r="D438" s="42" t="s">
        <v>2</v>
      </c>
      <c r="E438" s="34">
        <f>E439</f>
        <v>790.5</v>
      </c>
      <c r="F438" s="34">
        <f>F439</f>
        <v>790.5</v>
      </c>
    </row>
    <row r="439" spans="1:6" s="8" customFormat="1">
      <c r="A439" s="24" t="s">
        <v>181</v>
      </c>
      <c r="B439" s="42" t="s">
        <v>205</v>
      </c>
      <c r="C439" s="42" t="s">
        <v>366</v>
      </c>
      <c r="D439" s="42" t="s">
        <v>2</v>
      </c>
      <c r="E439" s="34">
        <f>E440</f>
        <v>790.5</v>
      </c>
      <c r="F439" s="34">
        <f>F440</f>
        <v>790.5</v>
      </c>
    </row>
    <row r="440" spans="1:6" s="8" customFormat="1" ht="24.75">
      <c r="A440" s="24" t="s">
        <v>182</v>
      </c>
      <c r="B440" s="42" t="s">
        <v>205</v>
      </c>
      <c r="C440" s="42" t="s">
        <v>367</v>
      </c>
      <c r="D440" s="42" t="s">
        <v>2</v>
      </c>
      <c r="E440" s="34">
        <f>E441</f>
        <v>790.5</v>
      </c>
      <c r="F440" s="34">
        <f>F441</f>
        <v>790.5</v>
      </c>
    </row>
    <row r="441" spans="1:6" ht="24.75">
      <c r="A441" s="16" t="s">
        <v>326</v>
      </c>
      <c r="B441" s="43" t="s">
        <v>205</v>
      </c>
      <c r="C441" s="43" t="s">
        <v>367</v>
      </c>
      <c r="D441" s="43" t="s">
        <v>183</v>
      </c>
      <c r="E441" s="35">
        <v>790.5</v>
      </c>
      <c r="F441" s="35">
        <v>790.5</v>
      </c>
    </row>
    <row r="442" spans="1:6" s="8" customFormat="1" ht="24.75">
      <c r="A442" s="24" t="s">
        <v>53</v>
      </c>
      <c r="B442" s="42" t="s">
        <v>205</v>
      </c>
      <c r="C442" s="42" t="s">
        <v>368</v>
      </c>
      <c r="D442" s="42" t="s">
        <v>2</v>
      </c>
      <c r="E442" s="34">
        <f>E443</f>
        <v>18.2</v>
      </c>
      <c r="F442" s="34">
        <f>F443</f>
        <v>18.2</v>
      </c>
    </row>
    <row r="443" spans="1:6" s="8" customFormat="1" ht="24.75">
      <c r="A443" s="24" t="s">
        <v>184</v>
      </c>
      <c r="B443" s="42" t="s">
        <v>205</v>
      </c>
      <c r="C443" s="42" t="s">
        <v>369</v>
      </c>
      <c r="D443" s="42" t="s">
        <v>2</v>
      </c>
      <c r="E443" s="34">
        <f>E444</f>
        <v>18.2</v>
      </c>
      <c r="F443" s="34">
        <f>F444</f>
        <v>18.2</v>
      </c>
    </row>
    <row r="444" spans="1:6" s="8" customFormat="1">
      <c r="A444" s="24" t="s">
        <v>35</v>
      </c>
      <c r="B444" s="42" t="s">
        <v>205</v>
      </c>
      <c r="C444" s="42" t="s">
        <v>372</v>
      </c>
      <c r="D444" s="42" t="s">
        <v>2</v>
      </c>
      <c r="E444" s="34">
        <f>E445</f>
        <v>18.2</v>
      </c>
      <c r="F444" s="34">
        <f>F445</f>
        <v>18.2</v>
      </c>
    </row>
    <row r="445" spans="1:6">
      <c r="A445" s="16" t="s">
        <v>332</v>
      </c>
      <c r="B445" s="43" t="s">
        <v>205</v>
      </c>
      <c r="C445" s="43" t="s">
        <v>372</v>
      </c>
      <c r="D445" s="43" t="s">
        <v>55</v>
      </c>
      <c r="E445" s="35">
        <v>18.2</v>
      </c>
      <c r="F445" s="35">
        <v>18.2</v>
      </c>
    </row>
    <row r="446" spans="1:6" s="8" customFormat="1" ht="24.75">
      <c r="A446" s="24" t="s">
        <v>209</v>
      </c>
      <c r="B446" s="42" t="s">
        <v>210</v>
      </c>
      <c r="C446" s="42" t="s">
        <v>2</v>
      </c>
      <c r="D446" s="42" t="s">
        <v>2</v>
      </c>
      <c r="E446" s="34">
        <f>E447</f>
        <v>34</v>
      </c>
      <c r="F446" s="34">
        <f>F447</f>
        <v>34</v>
      </c>
    </row>
    <row r="447" spans="1:6" s="8" customFormat="1" ht="24.75">
      <c r="A447" s="24" t="s">
        <v>584</v>
      </c>
      <c r="B447" s="42" t="s">
        <v>210</v>
      </c>
      <c r="C447" s="42" t="s">
        <v>526</v>
      </c>
      <c r="D447" s="42" t="s">
        <v>2</v>
      </c>
      <c r="E447" s="34">
        <f>E448</f>
        <v>34</v>
      </c>
      <c r="F447" s="34">
        <f>F448</f>
        <v>34</v>
      </c>
    </row>
    <row r="448" spans="1:6" s="8" customFormat="1" ht="24.75">
      <c r="A448" s="24" t="s">
        <v>22</v>
      </c>
      <c r="B448" s="42" t="s">
        <v>210</v>
      </c>
      <c r="C448" s="42" t="s">
        <v>527</v>
      </c>
      <c r="D448" s="42" t="s">
        <v>2</v>
      </c>
      <c r="E448" s="34">
        <f>E449</f>
        <v>34</v>
      </c>
      <c r="F448" s="34">
        <f>F449</f>
        <v>34</v>
      </c>
    </row>
    <row r="449" spans="1:6" s="8" customFormat="1" ht="60.75">
      <c r="A449" s="25" t="s">
        <v>601</v>
      </c>
      <c r="B449" s="42" t="s">
        <v>210</v>
      </c>
      <c r="C449" s="42" t="s">
        <v>528</v>
      </c>
      <c r="D449" s="42" t="s">
        <v>2</v>
      </c>
      <c r="E449" s="34">
        <f>E450</f>
        <v>34</v>
      </c>
      <c r="F449" s="34">
        <f>F450</f>
        <v>34</v>
      </c>
    </row>
    <row r="450" spans="1:6" s="8" customFormat="1" ht="24.75">
      <c r="A450" s="24" t="s">
        <v>211</v>
      </c>
      <c r="B450" s="42" t="s">
        <v>210</v>
      </c>
      <c r="C450" s="42" t="s">
        <v>530</v>
      </c>
      <c r="D450" s="42" t="s">
        <v>2</v>
      </c>
      <c r="E450" s="34">
        <f>E451</f>
        <v>34</v>
      </c>
      <c r="F450" s="34">
        <f>F451</f>
        <v>34</v>
      </c>
    </row>
    <row r="451" spans="1:6">
      <c r="A451" s="16" t="s">
        <v>45</v>
      </c>
      <c r="B451" s="43" t="s">
        <v>210</v>
      </c>
      <c r="C451" s="43" t="s">
        <v>530</v>
      </c>
      <c r="D451" s="43" t="s">
        <v>27</v>
      </c>
      <c r="E451" s="35">
        <v>34</v>
      </c>
      <c r="F451" s="35">
        <v>34</v>
      </c>
    </row>
    <row r="452" spans="1:6" s="8" customFormat="1">
      <c r="A452" s="24" t="s">
        <v>212</v>
      </c>
      <c r="B452" s="42" t="s">
        <v>213</v>
      </c>
      <c r="C452" s="42" t="s">
        <v>2</v>
      </c>
      <c r="D452" s="42" t="s">
        <v>2</v>
      </c>
      <c r="E452" s="34">
        <f>E453+E460</f>
        <v>18562.900000000001</v>
      </c>
      <c r="F452" s="34">
        <f>F453+F460</f>
        <v>18657.400000000001</v>
      </c>
    </row>
    <row r="453" spans="1:6" s="8" customFormat="1">
      <c r="A453" s="24" t="s">
        <v>52</v>
      </c>
      <c r="B453" s="42" t="s">
        <v>213</v>
      </c>
      <c r="C453" s="42" t="s">
        <v>339</v>
      </c>
      <c r="D453" s="42" t="s">
        <v>2</v>
      </c>
      <c r="E453" s="34">
        <f>E454</f>
        <v>7840.9</v>
      </c>
      <c r="F453" s="34">
        <f>F454</f>
        <v>7840.9</v>
      </c>
    </row>
    <row r="454" spans="1:6" s="8" customFormat="1" ht="24.75">
      <c r="A454" s="24" t="s">
        <v>206</v>
      </c>
      <c r="B454" s="42" t="s">
        <v>213</v>
      </c>
      <c r="C454" s="42" t="s">
        <v>356</v>
      </c>
      <c r="D454" s="42" t="s">
        <v>2</v>
      </c>
      <c r="E454" s="34">
        <f>E455</f>
        <v>7840.9</v>
      </c>
      <c r="F454" s="34">
        <f>F455</f>
        <v>7840.9</v>
      </c>
    </row>
    <row r="455" spans="1:6" s="8" customFormat="1">
      <c r="A455" s="24" t="s">
        <v>214</v>
      </c>
      <c r="B455" s="42" t="s">
        <v>213</v>
      </c>
      <c r="C455" s="42" t="s">
        <v>362</v>
      </c>
      <c r="D455" s="42" t="s">
        <v>2</v>
      </c>
      <c r="E455" s="34">
        <f>E456</f>
        <v>7840.9</v>
      </c>
      <c r="F455" s="34">
        <f>F456</f>
        <v>7840.9</v>
      </c>
    </row>
    <row r="456" spans="1:6" s="8" customFormat="1" ht="36.75">
      <c r="A456" s="24" t="s">
        <v>215</v>
      </c>
      <c r="B456" s="42" t="s">
        <v>213</v>
      </c>
      <c r="C456" s="42" t="s">
        <v>363</v>
      </c>
      <c r="D456" s="42" t="s">
        <v>2</v>
      </c>
      <c r="E456" s="34">
        <f>E457+E458+E459</f>
        <v>7840.9</v>
      </c>
      <c r="F456" s="34">
        <f>F457+F458+F459</f>
        <v>7840.9</v>
      </c>
    </row>
    <row r="457" spans="1:6" ht="24.75">
      <c r="A457" s="16" t="s">
        <v>326</v>
      </c>
      <c r="B457" s="43" t="s">
        <v>213</v>
      </c>
      <c r="C457" s="43" t="s">
        <v>363</v>
      </c>
      <c r="D457" s="43" t="s">
        <v>183</v>
      </c>
      <c r="E457" s="35">
        <v>1500</v>
      </c>
      <c r="F457" s="35">
        <v>1500</v>
      </c>
    </row>
    <row r="458" spans="1:6">
      <c r="A458" s="16" t="s">
        <v>332</v>
      </c>
      <c r="B458" s="43" t="s">
        <v>213</v>
      </c>
      <c r="C458" s="43" t="s">
        <v>363</v>
      </c>
      <c r="D458" s="43" t="s">
        <v>55</v>
      </c>
      <c r="E458" s="35">
        <v>5762.9</v>
      </c>
      <c r="F458" s="35">
        <v>5762.9</v>
      </c>
    </row>
    <row r="459" spans="1:6">
      <c r="A459" s="16" t="s">
        <v>186</v>
      </c>
      <c r="B459" s="43" t="s">
        <v>213</v>
      </c>
      <c r="C459" s="43" t="s">
        <v>363</v>
      </c>
      <c r="D459" s="43" t="s">
        <v>187</v>
      </c>
      <c r="E459" s="35">
        <v>578</v>
      </c>
      <c r="F459" s="35">
        <v>578</v>
      </c>
    </row>
    <row r="460" spans="1:6" s="8" customFormat="1" ht="24.75">
      <c r="A460" s="24" t="s">
        <v>602</v>
      </c>
      <c r="B460" s="42" t="s">
        <v>213</v>
      </c>
      <c r="C460" s="42" t="s">
        <v>402</v>
      </c>
      <c r="D460" s="42" t="s">
        <v>2</v>
      </c>
      <c r="E460" s="34">
        <f>E461+E464</f>
        <v>10722</v>
      </c>
      <c r="F460" s="34">
        <f>F461+F464</f>
        <v>10816.5</v>
      </c>
    </row>
    <row r="461" spans="1:6" s="8" customFormat="1" ht="24.75">
      <c r="A461" s="24" t="s">
        <v>603</v>
      </c>
      <c r="B461" s="42" t="s">
        <v>213</v>
      </c>
      <c r="C461" s="42" t="s">
        <v>403</v>
      </c>
      <c r="D461" s="42" t="s">
        <v>2</v>
      </c>
      <c r="E461" s="34">
        <f>E462</f>
        <v>10149.9</v>
      </c>
      <c r="F461" s="34">
        <f>F462</f>
        <v>10244.4</v>
      </c>
    </row>
    <row r="462" spans="1:6" s="8" customFormat="1" ht="36.75">
      <c r="A462" s="24" t="s">
        <v>24</v>
      </c>
      <c r="B462" s="42" t="s">
        <v>213</v>
      </c>
      <c r="C462" s="42" t="s">
        <v>404</v>
      </c>
      <c r="D462" s="42" t="s">
        <v>2</v>
      </c>
      <c r="E462" s="34">
        <f>E463</f>
        <v>10149.9</v>
      </c>
      <c r="F462" s="34">
        <f>F463</f>
        <v>10244.4</v>
      </c>
    </row>
    <row r="463" spans="1:6" ht="36.75">
      <c r="A463" s="16" t="s">
        <v>331</v>
      </c>
      <c r="B463" s="43" t="s">
        <v>213</v>
      </c>
      <c r="C463" s="43" t="s">
        <v>404</v>
      </c>
      <c r="D463" s="43" t="s">
        <v>56</v>
      </c>
      <c r="E463" s="35">
        <v>10149.9</v>
      </c>
      <c r="F463" s="35">
        <v>10244.4</v>
      </c>
    </row>
    <row r="464" spans="1:6" s="8" customFormat="1" ht="36.75">
      <c r="A464" s="24" t="s">
        <v>216</v>
      </c>
      <c r="B464" s="42" t="s">
        <v>213</v>
      </c>
      <c r="C464" s="42" t="s">
        <v>405</v>
      </c>
      <c r="D464" s="42" t="s">
        <v>2</v>
      </c>
      <c r="E464" s="34">
        <f>E465</f>
        <v>572.1</v>
      </c>
      <c r="F464" s="34">
        <f>F465</f>
        <v>572.1</v>
      </c>
    </row>
    <row r="465" spans="1:6" s="8" customFormat="1" ht="36.75">
      <c r="A465" s="24" t="s">
        <v>217</v>
      </c>
      <c r="B465" s="42" t="s">
        <v>213</v>
      </c>
      <c r="C465" s="42" t="s">
        <v>406</v>
      </c>
      <c r="D465" s="42" t="s">
        <v>2</v>
      </c>
      <c r="E465" s="34">
        <f>E466</f>
        <v>572.1</v>
      </c>
      <c r="F465" s="34">
        <f>F466</f>
        <v>572.1</v>
      </c>
    </row>
    <row r="466" spans="1:6">
      <c r="A466" s="16" t="s">
        <v>332</v>
      </c>
      <c r="B466" s="43" t="s">
        <v>213</v>
      </c>
      <c r="C466" s="43" t="s">
        <v>406</v>
      </c>
      <c r="D466" s="43" t="s">
        <v>55</v>
      </c>
      <c r="E466" s="35">
        <v>572.1</v>
      </c>
      <c r="F466" s="35">
        <v>572.1</v>
      </c>
    </row>
    <row r="467" spans="1:6" s="8" customFormat="1">
      <c r="A467" s="24" t="s">
        <v>218</v>
      </c>
      <c r="B467" s="42" t="s">
        <v>219</v>
      </c>
      <c r="C467" s="42" t="s">
        <v>2</v>
      </c>
      <c r="D467" s="42" t="s">
        <v>2</v>
      </c>
      <c r="E467" s="34">
        <f>E468+E505+E512+E517+E521+E527</f>
        <v>73493.100000000006</v>
      </c>
      <c r="F467" s="34">
        <f>F468+F505+F512+F517+F521+F527</f>
        <v>73558.3</v>
      </c>
    </row>
    <row r="468" spans="1:6" s="8" customFormat="1">
      <c r="A468" s="24" t="s">
        <v>52</v>
      </c>
      <c r="B468" s="42" t="s">
        <v>219</v>
      </c>
      <c r="C468" s="42" t="s">
        <v>339</v>
      </c>
      <c r="D468" s="42" t="s">
        <v>2</v>
      </c>
      <c r="E468" s="34">
        <f>E469+E480+E487</f>
        <v>72168.100000000006</v>
      </c>
      <c r="F468" s="34">
        <f>F469+F480+F487</f>
        <v>72233.3</v>
      </c>
    </row>
    <row r="469" spans="1:6" s="8" customFormat="1">
      <c r="A469" s="24" t="s">
        <v>175</v>
      </c>
      <c r="B469" s="42" t="s">
        <v>219</v>
      </c>
      <c r="C469" s="42" t="s">
        <v>611</v>
      </c>
      <c r="D469" s="42" t="s">
        <v>2</v>
      </c>
      <c r="E469" s="34">
        <f>E470+E477</f>
        <v>420</v>
      </c>
      <c r="F469" s="34">
        <f>F470+F477</f>
        <v>420</v>
      </c>
    </row>
    <row r="470" spans="1:6" s="8" customFormat="1">
      <c r="A470" s="24" t="s">
        <v>192</v>
      </c>
      <c r="B470" s="42" t="s">
        <v>219</v>
      </c>
      <c r="C470" s="42" t="s">
        <v>343</v>
      </c>
      <c r="D470" s="42" t="s">
        <v>2</v>
      </c>
      <c r="E470" s="34">
        <f>E471+E474</f>
        <v>400</v>
      </c>
      <c r="F470" s="34">
        <f>F471+F474</f>
        <v>400</v>
      </c>
    </row>
    <row r="471" spans="1:6" s="8" customFormat="1" ht="36.75">
      <c r="A471" s="24" t="s">
        <v>220</v>
      </c>
      <c r="B471" s="42" t="s">
        <v>219</v>
      </c>
      <c r="C471" s="42" t="s">
        <v>345</v>
      </c>
      <c r="D471" s="42" t="s">
        <v>2</v>
      </c>
      <c r="E471" s="34">
        <f>E472+E473</f>
        <v>150</v>
      </c>
      <c r="F471" s="34">
        <f>F472+F473</f>
        <v>150</v>
      </c>
    </row>
    <row r="472" spans="1:6">
      <c r="A472" s="16" t="s">
        <v>45</v>
      </c>
      <c r="B472" s="43" t="s">
        <v>219</v>
      </c>
      <c r="C472" s="43" t="s">
        <v>345</v>
      </c>
      <c r="D472" s="43" t="s">
        <v>27</v>
      </c>
      <c r="E472" s="35">
        <v>20</v>
      </c>
      <c r="F472" s="35">
        <v>20</v>
      </c>
    </row>
    <row r="473" spans="1:6">
      <c r="A473" s="16" t="s">
        <v>332</v>
      </c>
      <c r="B473" s="43" t="s">
        <v>219</v>
      </c>
      <c r="C473" s="43" t="s">
        <v>345</v>
      </c>
      <c r="D473" s="43" t="s">
        <v>55</v>
      </c>
      <c r="E473" s="35">
        <v>130</v>
      </c>
      <c r="F473" s="35">
        <v>130</v>
      </c>
    </row>
    <row r="474" spans="1:6" s="8" customFormat="1" ht="24.75">
      <c r="A474" s="24" t="s">
        <v>221</v>
      </c>
      <c r="B474" s="42" t="s">
        <v>219</v>
      </c>
      <c r="C474" s="42" t="s">
        <v>346</v>
      </c>
      <c r="D474" s="42" t="s">
        <v>2</v>
      </c>
      <c r="E474" s="34">
        <f>E475+E476</f>
        <v>250</v>
      </c>
      <c r="F474" s="34">
        <f>F475+F476</f>
        <v>250</v>
      </c>
    </row>
    <row r="475" spans="1:6">
      <c r="A475" s="16" t="s">
        <v>332</v>
      </c>
      <c r="B475" s="43" t="s">
        <v>219</v>
      </c>
      <c r="C475" s="43" t="s">
        <v>346</v>
      </c>
      <c r="D475" s="43" t="s">
        <v>55</v>
      </c>
      <c r="E475" s="35">
        <v>230</v>
      </c>
      <c r="F475" s="35">
        <v>230</v>
      </c>
    </row>
    <row r="476" spans="1:6">
      <c r="A476" s="16" t="s">
        <v>186</v>
      </c>
      <c r="B476" s="43" t="s">
        <v>219</v>
      </c>
      <c r="C476" s="43" t="s">
        <v>346</v>
      </c>
      <c r="D476" s="43" t="s">
        <v>187</v>
      </c>
      <c r="E476" s="35">
        <v>20</v>
      </c>
      <c r="F476" s="35">
        <v>20</v>
      </c>
    </row>
    <row r="477" spans="1:6" s="8" customFormat="1" ht="24.75">
      <c r="A477" s="24" t="s">
        <v>222</v>
      </c>
      <c r="B477" s="42" t="s">
        <v>219</v>
      </c>
      <c r="C477" s="42" t="s">
        <v>352</v>
      </c>
      <c r="D477" s="42" t="s">
        <v>2</v>
      </c>
      <c r="E477" s="34">
        <f>E478</f>
        <v>20</v>
      </c>
      <c r="F477" s="34">
        <f>F478</f>
        <v>20</v>
      </c>
    </row>
    <row r="478" spans="1:6" s="8" customFormat="1" ht="24.75">
      <c r="A478" s="24" t="s">
        <v>223</v>
      </c>
      <c r="B478" s="42" t="s">
        <v>219</v>
      </c>
      <c r="C478" s="42" t="s">
        <v>353</v>
      </c>
      <c r="D478" s="42" t="s">
        <v>2</v>
      </c>
      <c r="E478" s="34">
        <f>E479</f>
        <v>20</v>
      </c>
      <c r="F478" s="34">
        <f>F479</f>
        <v>20</v>
      </c>
    </row>
    <row r="479" spans="1:6">
      <c r="A479" s="16" t="s">
        <v>45</v>
      </c>
      <c r="B479" s="43" t="s">
        <v>219</v>
      </c>
      <c r="C479" s="43" t="s">
        <v>353</v>
      </c>
      <c r="D479" s="43" t="s">
        <v>27</v>
      </c>
      <c r="E479" s="35">
        <v>20</v>
      </c>
      <c r="F479" s="35">
        <v>20</v>
      </c>
    </row>
    <row r="480" spans="1:6" s="8" customFormat="1" ht="24.75">
      <c r="A480" s="24" t="s">
        <v>206</v>
      </c>
      <c r="B480" s="42" t="s">
        <v>219</v>
      </c>
      <c r="C480" s="42" t="s">
        <v>356</v>
      </c>
      <c r="D480" s="42" t="s">
        <v>2</v>
      </c>
      <c r="E480" s="34">
        <f>E481+E484</f>
        <v>2396</v>
      </c>
      <c r="F480" s="34">
        <f>F481+F484</f>
        <v>2396</v>
      </c>
    </row>
    <row r="481" spans="1:6" s="8" customFormat="1">
      <c r="A481" s="24" t="s">
        <v>207</v>
      </c>
      <c r="B481" s="42" t="s">
        <v>219</v>
      </c>
      <c r="C481" s="42" t="s">
        <v>357</v>
      </c>
      <c r="D481" s="42" t="s">
        <v>2</v>
      </c>
      <c r="E481" s="34">
        <f>E482</f>
        <v>700</v>
      </c>
      <c r="F481" s="34">
        <f>F482</f>
        <v>700</v>
      </c>
    </row>
    <row r="482" spans="1:6" s="8" customFormat="1" ht="24.75">
      <c r="A482" s="24" t="s">
        <v>224</v>
      </c>
      <c r="B482" s="42" t="s">
        <v>219</v>
      </c>
      <c r="C482" s="42" t="s">
        <v>359</v>
      </c>
      <c r="D482" s="42" t="s">
        <v>2</v>
      </c>
      <c r="E482" s="34">
        <f>E483</f>
        <v>700</v>
      </c>
      <c r="F482" s="34">
        <f>F483</f>
        <v>700</v>
      </c>
    </row>
    <row r="483" spans="1:6">
      <c r="A483" s="16" t="s">
        <v>332</v>
      </c>
      <c r="B483" s="43" t="s">
        <v>219</v>
      </c>
      <c r="C483" s="43" t="s">
        <v>359</v>
      </c>
      <c r="D483" s="43" t="s">
        <v>55</v>
      </c>
      <c r="E483" s="35">
        <v>700</v>
      </c>
      <c r="F483" s="35">
        <v>700</v>
      </c>
    </row>
    <row r="484" spans="1:6" s="8" customFormat="1">
      <c r="A484" s="24" t="s">
        <v>214</v>
      </c>
      <c r="B484" s="42" t="s">
        <v>219</v>
      </c>
      <c r="C484" s="42" t="s">
        <v>362</v>
      </c>
      <c r="D484" s="42" t="s">
        <v>2</v>
      </c>
      <c r="E484" s="34">
        <f>E485</f>
        <v>1696</v>
      </c>
      <c r="F484" s="34">
        <f>F485</f>
        <v>1696</v>
      </c>
    </row>
    <row r="485" spans="1:6" s="8" customFormat="1" ht="36.75">
      <c r="A485" s="24" t="s">
        <v>225</v>
      </c>
      <c r="B485" s="42" t="s">
        <v>219</v>
      </c>
      <c r="C485" s="42" t="s">
        <v>364</v>
      </c>
      <c r="D485" s="42" t="s">
        <v>2</v>
      </c>
      <c r="E485" s="34">
        <f>E486</f>
        <v>1696</v>
      </c>
      <c r="F485" s="34">
        <f>F486</f>
        <v>1696</v>
      </c>
    </row>
    <row r="486" spans="1:6">
      <c r="A486" s="16" t="s">
        <v>332</v>
      </c>
      <c r="B486" s="43" t="s">
        <v>219</v>
      </c>
      <c r="C486" s="43" t="s">
        <v>364</v>
      </c>
      <c r="D486" s="43" t="s">
        <v>55</v>
      </c>
      <c r="E486" s="35">
        <v>1696</v>
      </c>
      <c r="F486" s="35">
        <v>1696</v>
      </c>
    </row>
    <row r="487" spans="1:6" s="8" customFormat="1" ht="24.75">
      <c r="A487" s="24" t="s">
        <v>53</v>
      </c>
      <c r="B487" s="42" t="s">
        <v>219</v>
      </c>
      <c r="C487" s="42" t="s">
        <v>368</v>
      </c>
      <c r="D487" s="42" t="s">
        <v>2</v>
      </c>
      <c r="E487" s="34">
        <f>E488+E496+E499</f>
        <v>69352.100000000006</v>
      </c>
      <c r="F487" s="34">
        <f>F488+F496+F499</f>
        <v>69417.3</v>
      </c>
    </row>
    <row r="488" spans="1:6" s="8" customFormat="1" ht="24.75">
      <c r="A488" s="24" t="s">
        <v>184</v>
      </c>
      <c r="B488" s="42" t="s">
        <v>219</v>
      </c>
      <c r="C488" s="42" t="s">
        <v>369</v>
      </c>
      <c r="D488" s="42" t="s">
        <v>2</v>
      </c>
      <c r="E488" s="34">
        <f>E489+E494</f>
        <v>9262.7999999999993</v>
      </c>
      <c r="F488" s="34">
        <f>F489+F494</f>
        <v>9328</v>
      </c>
    </row>
    <row r="489" spans="1:6" s="8" customFormat="1">
      <c r="A489" s="24" t="s">
        <v>37</v>
      </c>
      <c r="B489" s="42" t="s">
        <v>219</v>
      </c>
      <c r="C489" s="42" t="s">
        <v>370</v>
      </c>
      <c r="D489" s="42" t="s">
        <v>2</v>
      </c>
      <c r="E489" s="34">
        <f>E490+E491+E492+E493</f>
        <v>9064.5</v>
      </c>
      <c r="F489" s="34">
        <f>F490+F491+F492+F493</f>
        <v>9129.7000000000007</v>
      </c>
    </row>
    <row r="490" spans="1:6">
      <c r="A490" s="16" t="s">
        <v>317</v>
      </c>
      <c r="B490" s="43" t="s">
        <v>219</v>
      </c>
      <c r="C490" s="43" t="s">
        <v>370</v>
      </c>
      <c r="D490" s="43" t="s">
        <v>10</v>
      </c>
      <c r="E490" s="35">
        <v>6544.8</v>
      </c>
      <c r="F490" s="35">
        <v>6610</v>
      </c>
    </row>
    <row r="491" spans="1:6" ht="36.75">
      <c r="A491" s="16" t="s">
        <v>318</v>
      </c>
      <c r="B491" s="43" t="s">
        <v>219</v>
      </c>
      <c r="C491" s="43" t="s">
        <v>370</v>
      </c>
      <c r="D491" s="43" t="s">
        <v>11</v>
      </c>
      <c r="E491" s="35">
        <v>1959.7</v>
      </c>
      <c r="F491" s="35">
        <v>1959.7</v>
      </c>
    </row>
    <row r="492" spans="1:6" ht="24.75">
      <c r="A492" s="16" t="s">
        <v>322</v>
      </c>
      <c r="B492" s="43" t="s">
        <v>219</v>
      </c>
      <c r="C492" s="43" t="s">
        <v>370</v>
      </c>
      <c r="D492" s="43" t="s">
        <v>26</v>
      </c>
      <c r="E492" s="35">
        <v>150</v>
      </c>
      <c r="F492" s="35">
        <v>150</v>
      </c>
    </row>
    <row r="493" spans="1:6">
      <c r="A493" s="16" t="s">
        <v>45</v>
      </c>
      <c r="B493" s="43" t="s">
        <v>219</v>
      </c>
      <c r="C493" s="43" t="s">
        <v>370</v>
      </c>
      <c r="D493" s="43" t="s">
        <v>27</v>
      </c>
      <c r="E493" s="35">
        <v>410</v>
      </c>
      <c r="F493" s="35">
        <v>410</v>
      </c>
    </row>
    <row r="494" spans="1:6" s="8" customFormat="1">
      <c r="A494" s="24" t="s">
        <v>35</v>
      </c>
      <c r="B494" s="42" t="s">
        <v>219</v>
      </c>
      <c r="C494" s="42" t="s">
        <v>372</v>
      </c>
      <c r="D494" s="42" t="s">
        <v>2</v>
      </c>
      <c r="E494" s="34">
        <f>E495</f>
        <v>198.3</v>
      </c>
      <c r="F494" s="34">
        <f>F495</f>
        <v>198.3</v>
      </c>
    </row>
    <row r="495" spans="1:6">
      <c r="A495" s="16" t="s">
        <v>332</v>
      </c>
      <c r="B495" s="43" t="s">
        <v>219</v>
      </c>
      <c r="C495" s="43" t="s">
        <v>372</v>
      </c>
      <c r="D495" s="43" t="s">
        <v>55</v>
      </c>
      <c r="E495" s="35">
        <v>198.3</v>
      </c>
      <c r="F495" s="35">
        <v>198.3</v>
      </c>
    </row>
    <row r="496" spans="1:6" s="8" customFormat="1" ht="24.75">
      <c r="A496" s="24" t="s">
        <v>54</v>
      </c>
      <c r="B496" s="42" t="s">
        <v>219</v>
      </c>
      <c r="C496" s="42" t="s">
        <v>373</v>
      </c>
      <c r="D496" s="42" t="s">
        <v>2</v>
      </c>
      <c r="E496" s="34">
        <f>E497</f>
        <v>37889.300000000003</v>
      </c>
      <c r="F496" s="34">
        <f>F497</f>
        <v>37889.300000000003</v>
      </c>
    </row>
    <row r="497" spans="1:6" s="8" customFormat="1" ht="36.75">
      <c r="A497" s="24" t="s">
        <v>24</v>
      </c>
      <c r="B497" s="42" t="s">
        <v>219</v>
      </c>
      <c r="C497" s="42" t="s">
        <v>374</v>
      </c>
      <c r="D497" s="42" t="s">
        <v>2</v>
      </c>
      <c r="E497" s="34">
        <f>E498</f>
        <v>37889.300000000003</v>
      </c>
      <c r="F497" s="34">
        <f>F498</f>
        <v>37889.300000000003</v>
      </c>
    </row>
    <row r="498" spans="1:6" ht="36.75">
      <c r="A498" s="16" t="s">
        <v>331</v>
      </c>
      <c r="B498" s="43" t="s">
        <v>219</v>
      </c>
      <c r="C498" s="43" t="s">
        <v>374</v>
      </c>
      <c r="D498" s="43" t="s">
        <v>56</v>
      </c>
      <c r="E498" s="35">
        <v>37889.300000000003</v>
      </c>
      <c r="F498" s="35">
        <v>37889.300000000003</v>
      </c>
    </row>
    <row r="499" spans="1:6" s="8" customFormat="1" ht="36.75">
      <c r="A499" s="24" t="s">
        <v>188</v>
      </c>
      <c r="B499" s="42" t="s">
        <v>219</v>
      </c>
      <c r="C499" s="42" t="s">
        <v>375</v>
      </c>
      <c r="D499" s="42" t="s">
        <v>2</v>
      </c>
      <c r="E499" s="34">
        <f>E500+E502</f>
        <v>22200</v>
      </c>
      <c r="F499" s="34">
        <f>F500+F502</f>
        <v>22200</v>
      </c>
    </row>
    <row r="500" spans="1:6" s="8" customFormat="1" ht="36.75">
      <c r="A500" s="24" t="s">
        <v>138</v>
      </c>
      <c r="B500" s="46" t="s">
        <v>219</v>
      </c>
      <c r="C500" s="46" t="s">
        <v>377</v>
      </c>
      <c r="D500" s="46" t="s">
        <v>2</v>
      </c>
      <c r="E500" s="38">
        <f>E501</f>
        <v>7200</v>
      </c>
      <c r="F500" s="38">
        <f>F501</f>
        <v>7200</v>
      </c>
    </row>
    <row r="501" spans="1:6">
      <c r="A501" s="16" t="s">
        <v>332</v>
      </c>
      <c r="B501" s="43" t="s">
        <v>219</v>
      </c>
      <c r="C501" s="43" t="s">
        <v>377</v>
      </c>
      <c r="D501" s="43" t="s">
        <v>55</v>
      </c>
      <c r="E501" s="35">
        <v>7200</v>
      </c>
      <c r="F501" s="35">
        <v>7200</v>
      </c>
    </row>
    <row r="502" spans="1:6" s="8" customFormat="1" ht="36.75">
      <c r="A502" s="24" t="s">
        <v>189</v>
      </c>
      <c r="B502" s="42" t="s">
        <v>219</v>
      </c>
      <c r="C502" s="42" t="s">
        <v>379</v>
      </c>
      <c r="D502" s="42" t="s">
        <v>2</v>
      </c>
      <c r="E502" s="34">
        <f>E503+E504</f>
        <v>15000</v>
      </c>
      <c r="F502" s="34">
        <f>F503+F504</f>
        <v>15000</v>
      </c>
    </row>
    <row r="503" spans="1:6">
      <c r="A503" s="16" t="s">
        <v>332</v>
      </c>
      <c r="B503" s="43" t="s">
        <v>219</v>
      </c>
      <c r="C503" s="43" t="s">
        <v>379</v>
      </c>
      <c r="D503" s="43" t="s">
        <v>55</v>
      </c>
      <c r="E503" s="35">
        <v>12700</v>
      </c>
      <c r="F503" s="35">
        <v>12700</v>
      </c>
    </row>
    <row r="504" spans="1:6">
      <c r="A504" s="16" t="s">
        <v>186</v>
      </c>
      <c r="B504" s="43" t="s">
        <v>219</v>
      </c>
      <c r="C504" s="43" t="s">
        <v>379</v>
      </c>
      <c r="D504" s="43" t="s">
        <v>187</v>
      </c>
      <c r="E504" s="35">
        <v>2300</v>
      </c>
      <c r="F504" s="35">
        <v>2300</v>
      </c>
    </row>
    <row r="505" spans="1:6" s="8" customFormat="1" ht="30.75" customHeight="1">
      <c r="A505" s="24" t="s">
        <v>226</v>
      </c>
      <c r="B505" s="42" t="s">
        <v>219</v>
      </c>
      <c r="C505" s="42" t="s">
        <v>412</v>
      </c>
      <c r="D505" s="42" t="s">
        <v>2</v>
      </c>
      <c r="E505" s="34">
        <f>E506+E509</f>
        <v>60</v>
      </c>
      <c r="F505" s="34">
        <f>F506+F509</f>
        <v>60</v>
      </c>
    </row>
    <row r="506" spans="1:6" s="8" customFormat="1" ht="24.75">
      <c r="A506" s="24" t="s">
        <v>227</v>
      </c>
      <c r="B506" s="42" t="s">
        <v>219</v>
      </c>
      <c r="C506" s="42" t="s">
        <v>413</v>
      </c>
      <c r="D506" s="42" t="s">
        <v>2</v>
      </c>
      <c r="E506" s="34">
        <f>E507</f>
        <v>40</v>
      </c>
      <c r="F506" s="34">
        <f>F507</f>
        <v>40</v>
      </c>
    </row>
    <row r="507" spans="1:6" s="8" customFormat="1" ht="36.75">
      <c r="A507" s="24" t="s">
        <v>228</v>
      </c>
      <c r="B507" s="42" t="s">
        <v>219</v>
      </c>
      <c r="C507" s="42" t="s">
        <v>414</v>
      </c>
      <c r="D507" s="42" t="s">
        <v>2</v>
      </c>
      <c r="E507" s="34">
        <f>E508</f>
        <v>40</v>
      </c>
      <c r="F507" s="34">
        <f>F508</f>
        <v>40</v>
      </c>
    </row>
    <row r="508" spans="1:6">
      <c r="A508" s="16" t="s">
        <v>332</v>
      </c>
      <c r="B508" s="43" t="s">
        <v>219</v>
      </c>
      <c r="C508" s="43" t="s">
        <v>414</v>
      </c>
      <c r="D508" s="43" t="s">
        <v>55</v>
      </c>
      <c r="E508" s="35">
        <v>40</v>
      </c>
      <c r="F508" s="35">
        <v>40</v>
      </c>
    </row>
    <row r="509" spans="1:6" s="8" customFormat="1">
      <c r="A509" s="24" t="s">
        <v>229</v>
      </c>
      <c r="B509" s="42" t="s">
        <v>219</v>
      </c>
      <c r="C509" s="42" t="s">
        <v>415</v>
      </c>
      <c r="D509" s="42" t="s">
        <v>2</v>
      </c>
      <c r="E509" s="34">
        <f>E510</f>
        <v>20</v>
      </c>
      <c r="F509" s="34">
        <f>F510</f>
        <v>20</v>
      </c>
    </row>
    <row r="510" spans="1:6" s="8" customFormat="1" ht="36.75">
      <c r="A510" s="24" t="s">
        <v>230</v>
      </c>
      <c r="B510" s="42" t="s">
        <v>219</v>
      </c>
      <c r="C510" s="42" t="s">
        <v>416</v>
      </c>
      <c r="D510" s="42" t="s">
        <v>2</v>
      </c>
      <c r="E510" s="34">
        <f>E511</f>
        <v>20</v>
      </c>
      <c r="F510" s="34">
        <f>F511</f>
        <v>20</v>
      </c>
    </row>
    <row r="511" spans="1:6">
      <c r="A511" s="16" t="s">
        <v>332</v>
      </c>
      <c r="B511" s="43" t="s">
        <v>219</v>
      </c>
      <c r="C511" s="43" t="s">
        <v>416</v>
      </c>
      <c r="D511" s="43" t="s">
        <v>55</v>
      </c>
      <c r="E511" s="35">
        <v>20</v>
      </c>
      <c r="F511" s="35">
        <v>20</v>
      </c>
    </row>
    <row r="512" spans="1:6" s="8" customFormat="1" ht="24.75">
      <c r="A512" s="24" t="s">
        <v>583</v>
      </c>
      <c r="B512" s="42" t="s">
        <v>219</v>
      </c>
      <c r="C512" s="42" t="s">
        <v>421</v>
      </c>
      <c r="D512" s="42" t="s">
        <v>2</v>
      </c>
      <c r="E512" s="34">
        <f>E513</f>
        <v>1000</v>
      </c>
      <c r="F512" s="34">
        <f>F513</f>
        <v>1000</v>
      </c>
    </row>
    <row r="513" spans="1:6" s="8" customFormat="1" ht="48.75">
      <c r="A513" s="24" t="s">
        <v>19</v>
      </c>
      <c r="B513" s="42" t="s">
        <v>219</v>
      </c>
      <c r="C513" s="42" t="s">
        <v>432</v>
      </c>
      <c r="D513" s="42" t="s">
        <v>2</v>
      </c>
      <c r="E513" s="34">
        <f>E514</f>
        <v>1000</v>
      </c>
      <c r="F513" s="34">
        <f>F514</f>
        <v>1000</v>
      </c>
    </row>
    <row r="514" spans="1:6" s="8" customFormat="1" ht="24.75">
      <c r="A514" s="24" t="s">
        <v>231</v>
      </c>
      <c r="B514" s="42" t="s">
        <v>219</v>
      </c>
      <c r="C514" s="42" t="s">
        <v>435</v>
      </c>
      <c r="D514" s="42" t="s">
        <v>2</v>
      </c>
      <c r="E514" s="34">
        <f>E515</f>
        <v>1000</v>
      </c>
      <c r="F514" s="34">
        <f>F515</f>
        <v>1000</v>
      </c>
    </row>
    <row r="515" spans="1:6" s="8" customFormat="1" ht="24.75">
      <c r="A515" s="24" t="s">
        <v>232</v>
      </c>
      <c r="B515" s="42" t="s">
        <v>219</v>
      </c>
      <c r="C515" s="42" t="s">
        <v>436</v>
      </c>
      <c r="D515" s="42" t="s">
        <v>2</v>
      </c>
      <c r="E515" s="34">
        <f>E516</f>
        <v>1000</v>
      </c>
      <c r="F515" s="34">
        <f>F516</f>
        <v>1000</v>
      </c>
    </row>
    <row r="516" spans="1:6">
      <c r="A516" s="16" t="s">
        <v>332</v>
      </c>
      <c r="B516" s="43" t="s">
        <v>219</v>
      </c>
      <c r="C516" s="43" t="s">
        <v>436</v>
      </c>
      <c r="D516" s="43" t="s">
        <v>55</v>
      </c>
      <c r="E516" s="35">
        <v>1000</v>
      </c>
      <c r="F516" s="35">
        <v>1000</v>
      </c>
    </row>
    <row r="517" spans="1:6" s="8" customFormat="1" ht="24.75">
      <c r="A517" s="24" t="s">
        <v>121</v>
      </c>
      <c r="B517" s="42" t="s">
        <v>219</v>
      </c>
      <c r="C517" s="42" t="s">
        <v>442</v>
      </c>
      <c r="D517" s="42" t="s">
        <v>2</v>
      </c>
      <c r="E517" s="34">
        <f>E518</f>
        <v>10</v>
      </c>
      <c r="F517" s="34">
        <f>F518</f>
        <v>10</v>
      </c>
    </row>
    <row r="518" spans="1:6" s="8" customFormat="1" ht="24.75">
      <c r="A518" s="24" t="s">
        <v>233</v>
      </c>
      <c r="B518" s="42" t="s">
        <v>219</v>
      </c>
      <c r="C518" s="42" t="s">
        <v>442</v>
      </c>
      <c r="D518" s="42" t="s">
        <v>2</v>
      </c>
      <c r="E518" s="34">
        <f>E519</f>
        <v>10</v>
      </c>
      <c r="F518" s="34">
        <f>F519</f>
        <v>10</v>
      </c>
    </row>
    <row r="519" spans="1:6" s="8" customFormat="1" ht="24.75">
      <c r="A519" s="24" t="s">
        <v>123</v>
      </c>
      <c r="B519" s="42" t="s">
        <v>219</v>
      </c>
      <c r="C519" s="42" t="s">
        <v>445</v>
      </c>
      <c r="D519" s="42" t="s">
        <v>2</v>
      </c>
      <c r="E519" s="34">
        <f>E520</f>
        <v>10</v>
      </c>
      <c r="F519" s="34">
        <f>F520</f>
        <v>10</v>
      </c>
    </row>
    <row r="520" spans="1:6">
      <c r="A520" s="16" t="s">
        <v>332</v>
      </c>
      <c r="B520" s="43" t="s">
        <v>219</v>
      </c>
      <c r="C520" s="43" t="s">
        <v>445</v>
      </c>
      <c r="D520" s="43" t="s">
        <v>55</v>
      </c>
      <c r="E520" s="35">
        <v>10</v>
      </c>
      <c r="F520" s="35">
        <v>10</v>
      </c>
    </row>
    <row r="521" spans="1:6" s="8" customFormat="1" ht="24.75">
      <c r="A521" s="24" t="s">
        <v>584</v>
      </c>
      <c r="B521" s="42" t="s">
        <v>219</v>
      </c>
      <c r="C521" s="42" t="s">
        <v>526</v>
      </c>
      <c r="D521" s="42" t="s">
        <v>2</v>
      </c>
      <c r="E521" s="34">
        <f>E522</f>
        <v>165</v>
      </c>
      <c r="F521" s="34">
        <f>F522</f>
        <v>165</v>
      </c>
    </row>
    <row r="522" spans="1:6" s="8" customFormat="1">
      <c r="A522" s="24" t="s">
        <v>77</v>
      </c>
      <c r="B522" s="42" t="s">
        <v>219</v>
      </c>
      <c r="C522" s="42" t="s">
        <v>544</v>
      </c>
      <c r="D522" s="42" t="s">
        <v>2</v>
      </c>
      <c r="E522" s="34">
        <f>E523</f>
        <v>165</v>
      </c>
      <c r="F522" s="34">
        <f>F523</f>
        <v>165</v>
      </c>
    </row>
    <row r="523" spans="1:6" s="8" customFormat="1" ht="24.75">
      <c r="A523" s="24" t="s">
        <v>78</v>
      </c>
      <c r="B523" s="42" t="s">
        <v>219</v>
      </c>
      <c r="C523" s="42" t="s">
        <v>545</v>
      </c>
      <c r="D523" s="42" t="s">
        <v>2</v>
      </c>
      <c r="E523" s="34">
        <f>E524</f>
        <v>165</v>
      </c>
      <c r="F523" s="34">
        <f>F524</f>
        <v>165</v>
      </c>
    </row>
    <row r="524" spans="1:6" s="8" customFormat="1" ht="24.75">
      <c r="A524" s="24" t="s">
        <v>79</v>
      </c>
      <c r="B524" s="42" t="s">
        <v>219</v>
      </c>
      <c r="C524" s="42" t="s">
        <v>546</v>
      </c>
      <c r="D524" s="42" t="s">
        <v>2</v>
      </c>
      <c r="E524" s="34">
        <f>E525+E526</f>
        <v>165</v>
      </c>
      <c r="F524" s="34">
        <f>F525+F526</f>
        <v>165</v>
      </c>
    </row>
    <row r="525" spans="1:6">
      <c r="A525" s="16" t="s">
        <v>45</v>
      </c>
      <c r="B525" s="43" t="s">
        <v>219</v>
      </c>
      <c r="C525" s="43" t="s">
        <v>546</v>
      </c>
      <c r="D525" s="43" t="s">
        <v>27</v>
      </c>
      <c r="E525" s="35">
        <v>38</v>
      </c>
      <c r="F525" s="35">
        <v>38</v>
      </c>
    </row>
    <row r="526" spans="1:6">
      <c r="A526" s="16" t="s">
        <v>332</v>
      </c>
      <c r="B526" s="43" t="s">
        <v>219</v>
      </c>
      <c r="C526" s="43" t="s">
        <v>546</v>
      </c>
      <c r="D526" s="43" t="s">
        <v>55</v>
      </c>
      <c r="E526" s="35">
        <v>127</v>
      </c>
      <c r="F526" s="35">
        <v>127</v>
      </c>
    </row>
    <row r="527" spans="1:6" s="8" customFormat="1" ht="36.75">
      <c r="A527" s="24" t="s">
        <v>604</v>
      </c>
      <c r="B527" s="42" t="s">
        <v>219</v>
      </c>
      <c r="C527" s="42" t="s">
        <v>552</v>
      </c>
      <c r="D527" s="42" t="s">
        <v>2</v>
      </c>
      <c r="E527" s="34">
        <f>E528+E531</f>
        <v>90</v>
      </c>
      <c r="F527" s="34">
        <f>F528+F531</f>
        <v>90</v>
      </c>
    </row>
    <row r="528" spans="1:6" s="8" customFormat="1">
      <c r="A528" s="24" t="s">
        <v>234</v>
      </c>
      <c r="B528" s="42" t="s">
        <v>219</v>
      </c>
      <c r="C528" s="42" t="s">
        <v>553</v>
      </c>
      <c r="D528" s="42" t="s">
        <v>2</v>
      </c>
      <c r="E528" s="34">
        <f>E529</f>
        <v>60</v>
      </c>
      <c r="F528" s="34">
        <f>F529</f>
        <v>60</v>
      </c>
    </row>
    <row r="529" spans="1:6" s="8" customFormat="1" ht="24.75">
      <c r="A529" s="24" t="s">
        <v>235</v>
      </c>
      <c r="B529" s="42" t="s">
        <v>219</v>
      </c>
      <c r="C529" s="42" t="s">
        <v>554</v>
      </c>
      <c r="D529" s="42" t="s">
        <v>2</v>
      </c>
      <c r="E529" s="34">
        <f>E530</f>
        <v>60</v>
      </c>
      <c r="F529" s="34">
        <f>F530</f>
        <v>60</v>
      </c>
    </row>
    <row r="530" spans="1:6">
      <c r="A530" s="16" t="s">
        <v>45</v>
      </c>
      <c r="B530" s="43" t="s">
        <v>219</v>
      </c>
      <c r="C530" s="43" t="s">
        <v>554</v>
      </c>
      <c r="D530" s="43" t="s">
        <v>27</v>
      </c>
      <c r="E530" s="35">
        <v>60</v>
      </c>
      <c r="F530" s="35">
        <v>60</v>
      </c>
    </row>
    <row r="531" spans="1:6" s="8" customFormat="1" ht="24.75">
      <c r="A531" s="24" t="s">
        <v>236</v>
      </c>
      <c r="B531" s="42" t="s">
        <v>219</v>
      </c>
      <c r="C531" s="42" t="s">
        <v>555</v>
      </c>
      <c r="D531" s="42" t="s">
        <v>2</v>
      </c>
      <c r="E531" s="34">
        <f>E532</f>
        <v>30</v>
      </c>
      <c r="F531" s="34">
        <f>F532</f>
        <v>30</v>
      </c>
    </row>
    <row r="532" spans="1:6" s="8" customFormat="1" ht="24.75">
      <c r="A532" s="24" t="s">
        <v>235</v>
      </c>
      <c r="B532" s="42" t="s">
        <v>219</v>
      </c>
      <c r="C532" s="42" t="s">
        <v>556</v>
      </c>
      <c r="D532" s="42" t="s">
        <v>2</v>
      </c>
      <c r="E532" s="34">
        <f>E533</f>
        <v>30</v>
      </c>
      <c r="F532" s="34">
        <f>F533</f>
        <v>30</v>
      </c>
    </row>
    <row r="533" spans="1:6">
      <c r="A533" s="16" t="s">
        <v>45</v>
      </c>
      <c r="B533" s="43" t="s">
        <v>219</v>
      </c>
      <c r="C533" s="43" t="s">
        <v>556</v>
      </c>
      <c r="D533" s="43" t="s">
        <v>27</v>
      </c>
      <c r="E533" s="35">
        <v>30</v>
      </c>
      <c r="F533" s="35">
        <v>30</v>
      </c>
    </row>
    <row r="534" spans="1:6" s="8" customFormat="1">
      <c r="A534" s="31" t="s">
        <v>237</v>
      </c>
      <c r="B534" s="41" t="s">
        <v>238</v>
      </c>
      <c r="C534" s="41" t="s">
        <v>2</v>
      </c>
      <c r="D534" s="41" t="s">
        <v>2</v>
      </c>
      <c r="E534" s="33">
        <f>E535+E554</f>
        <v>157340.29999999999</v>
      </c>
      <c r="F534" s="33">
        <f>F535+F554</f>
        <v>158924.59999999998</v>
      </c>
    </row>
    <row r="535" spans="1:6" s="8" customFormat="1">
      <c r="A535" s="24" t="s">
        <v>239</v>
      </c>
      <c r="B535" s="42" t="s">
        <v>240</v>
      </c>
      <c r="C535" s="42" t="s">
        <v>2</v>
      </c>
      <c r="D535" s="42" t="s">
        <v>2</v>
      </c>
      <c r="E535" s="34">
        <f>E536</f>
        <v>141501.69999999998</v>
      </c>
      <c r="F535" s="34">
        <f>F536</f>
        <v>142921.69999999998</v>
      </c>
    </row>
    <row r="536" spans="1:6" s="8" customFormat="1">
      <c r="A536" s="24" t="s">
        <v>605</v>
      </c>
      <c r="B536" s="42" t="s">
        <v>240</v>
      </c>
      <c r="C536" s="42" t="s">
        <v>388</v>
      </c>
      <c r="D536" s="42" t="s">
        <v>2</v>
      </c>
      <c r="E536" s="34">
        <f>E537+E540+E546+E551</f>
        <v>141501.69999999998</v>
      </c>
      <c r="F536" s="34">
        <f>F537+F540+F546+F551</f>
        <v>142921.69999999998</v>
      </c>
    </row>
    <row r="537" spans="1:6" s="8" customFormat="1">
      <c r="A537" s="24" t="s">
        <v>241</v>
      </c>
      <c r="B537" s="42" t="s">
        <v>240</v>
      </c>
      <c r="C537" s="42" t="s">
        <v>389</v>
      </c>
      <c r="D537" s="42" t="s">
        <v>2</v>
      </c>
      <c r="E537" s="34">
        <f>E538</f>
        <v>27344.7</v>
      </c>
      <c r="F537" s="34">
        <f>F538</f>
        <v>27595.8</v>
      </c>
    </row>
    <row r="538" spans="1:6" s="8" customFormat="1" ht="36.75">
      <c r="A538" s="24" t="s">
        <v>24</v>
      </c>
      <c r="B538" s="42" t="s">
        <v>240</v>
      </c>
      <c r="C538" s="42" t="s">
        <v>390</v>
      </c>
      <c r="D538" s="42" t="s">
        <v>2</v>
      </c>
      <c r="E538" s="34">
        <f>E539</f>
        <v>27344.7</v>
      </c>
      <c r="F538" s="34">
        <f>F539</f>
        <v>27595.8</v>
      </c>
    </row>
    <row r="539" spans="1:6" ht="36.75">
      <c r="A539" s="16" t="s">
        <v>331</v>
      </c>
      <c r="B539" s="43" t="s">
        <v>240</v>
      </c>
      <c r="C539" s="43" t="s">
        <v>390</v>
      </c>
      <c r="D539" s="43" t="s">
        <v>56</v>
      </c>
      <c r="E539" s="35">
        <v>27344.7</v>
      </c>
      <c r="F539" s="35">
        <v>27595.8</v>
      </c>
    </row>
    <row r="540" spans="1:6" s="8" customFormat="1">
      <c r="A540" s="24" t="s">
        <v>242</v>
      </c>
      <c r="B540" s="42" t="s">
        <v>240</v>
      </c>
      <c r="C540" s="42" t="s">
        <v>392</v>
      </c>
      <c r="D540" s="42" t="s">
        <v>2</v>
      </c>
      <c r="E540" s="34">
        <f>E541+E543</f>
        <v>105585.7</v>
      </c>
      <c r="F540" s="34">
        <f>F541+F543</f>
        <v>106671.9</v>
      </c>
    </row>
    <row r="541" spans="1:6" s="8" customFormat="1">
      <c r="A541" s="24" t="s">
        <v>35</v>
      </c>
      <c r="B541" s="42" t="s">
        <v>240</v>
      </c>
      <c r="C541" s="42" t="s">
        <v>391</v>
      </c>
      <c r="D541" s="42" t="s">
        <v>2</v>
      </c>
      <c r="E541" s="34">
        <f>E542</f>
        <v>229</v>
      </c>
      <c r="F541" s="34">
        <f>F542</f>
        <v>229</v>
      </c>
    </row>
    <row r="542" spans="1:6">
      <c r="A542" s="16" t="s">
        <v>332</v>
      </c>
      <c r="B542" s="43" t="s">
        <v>240</v>
      </c>
      <c r="C542" s="43" t="s">
        <v>391</v>
      </c>
      <c r="D542" s="43" t="s">
        <v>55</v>
      </c>
      <c r="E542" s="35">
        <v>229</v>
      </c>
      <c r="F542" s="35">
        <v>229</v>
      </c>
    </row>
    <row r="543" spans="1:6" s="8" customFormat="1" ht="36.75">
      <c r="A543" s="24" t="s">
        <v>24</v>
      </c>
      <c r="B543" s="42" t="s">
        <v>240</v>
      </c>
      <c r="C543" s="42" t="s">
        <v>393</v>
      </c>
      <c r="D543" s="42" t="s">
        <v>2</v>
      </c>
      <c r="E543" s="34">
        <f>E544+E545</f>
        <v>105356.7</v>
      </c>
      <c r="F543" s="34">
        <f>F544+F545</f>
        <v>106442.9</v>
      </c>
    </row>
    <row r="544" spans="1:6" ht="36.75">
      <c r="A544" s="16" t="s">
        <v>331</v>
      </c>
      <c r="B544" s="43" t="s">
        <v>240</v>
      </c>
      <c r="C544" s="43" t="s">
        <v>393</v>
      </c>
      <c r="D544" s="43" t="s">
        <v>56</v>
      </c>
      <c r="E544" s="35">
        <v>103416.7</v>
      </c>
      <c r="F544" s="35">
        <v>104502.9</v>
      </c>
    </row>
    <row r="545" spans="1:6">
      <c r="A545" s="16" t="s">
        <v>332</v>
      </c>
      <c r="B545" s="43" t="s">
        <v>240</v>
      </c>
      <c r="C545" s="43" t="s">
        <v>393</v>
      </c>
      <c r="D545" s="43" t="s">
        <v>55</v>
      </c>
      <c r="E545" s="35">
        <v>1940</v>
      </c>
      <c r="F545" s="35">
        <v>1940</v>
      </c>
    </row>
    <row r="546" spans="1:6" s="8" customFormat="1">
      <c r="A546" s="24" t="s">
        <v>243</v>
      </c>
      <c r="B546" s="42" t="s">
        <v>240</v>
      </c>
      <c r="C546" s="42" t="s">
        <v>394</v>
      </c>
      <c r="D546" s="42" t="s">
        <v>2</v>
      </c>
      <c r="E546" s="34">
        <f>E547+E549</f>
        <v>8200.4</v>
      </c>
      <c r="F546" s="34">
        <f>F547+F549</f>
        <v>8283.1</v>
      </c>
    </row>
    <row r="547" spans="1:6" s="8" customFormat="1">
      <c r="A547" s="24" t="s">
        <v>35</v>
      </c>
      <c r="B547" s="42" t="s">
        <v>240</v>
      </c>
      <c r="C547" s="42" t="s">
        <v>395</v>
      </c>
      <c r="D547" s="42" t="s">
        <v>2</v>
      </c>
      <c r="E547" s="34">
        <f>E548</f>
        <v>22.5</v>
      </c>
      <c r="F547" s="34">
        <f>F548</f>
        <v>22.5</v>
      </c>
    </row>
    <row r="548" spans="1:6">
      <c r="A548" s="16" t="s">
        <v>332</v>
      </c>
      <c r="B548" s="43" t="s">
        <v>240</v>
      </c>
      <c r="C548" s="43" t="s">
        <v>395</v>
      </c>
      <c r="D548" s="43" t="s">
        <v>55</v>
      </c>
      <c r="E548" s="35">
        <v>22.5</v>
      </c>
      <c r="F548" s="35">
        <v>22.5</v>
      </c>
    </row>
    <row r="549" spans="1:6" s="8" customFormat="1" ht="36.75">
      <c r="A549" s="24" t="s">
        <v>24</v>
      </c>
      <c r="B549" s="42" t="s">
        <v>240</v>
      </c>
      <c r="C549" s="42" t="s">
        <v>396</v>
      </c>
      <c r="D549" s="42" t="s">
        <v>2</v>
      </c>
      <c r="E549" s="34">
        <f>E550</f>
        <v>8177.9</v>
      </c>
      <c r="F549" s="34">
        <f>F550</f>
        <v>8260.6</v>
      </c>
    </row>
    <row r="550" spans="1:6" ht="36.75">
      <c r="A550" s="16" t="s">
        <v>331</v>
      </c>
      <c r="B550" s="43" t="s">
        <v>240</v>
      </c>
      <c r="C550" s="43" t="s">
        <v>396</v>
      </c>
      <c r="D550" s="43" t="s">
        <v>56</v>
      </c>
      <c r="E550" s="35">
        <v>8177.9</v>
      </c>
      <c r="F550" s="35">
        <v>8260.6</v>
      </c>
    </row>
    <row r="551" spans="1:6" s="8" customFormat="1" ht="24.75">
      <c r="A551" s="24" t="s">
        <v>244</v>
      </c>
      <c r="B551" s="42" t="s">
        <v>240</v>
      </c>
      <c r="C551" s="42" t="s">
        <v>397</v>
      </c>
      <c r="D551" s="42" t="s">
        <v>2</v>
      </c>
      <c r="E551" s="34">
        <f>E552</f>
        <v>370.9</v>
      </c>
      <c r="F551" s="34">
        <f>F552</f>
        <v>370.9</v>
      </c>
    </row>
    <row r="552" spans="1:6" s="8" customFormat="1" ht="24.75">
      <c r="A552" s="24" t="s">
        <v>182</v>
      </c>
      <c r="B552" s="42" t="s">
        <v>240</v>
      </c>
      <c r="C552" s="42" t="s">
        <v>398</v>
      </c>
      <c r="D552" s="42" t="s">
        <v>2</v>
      </c>
      <c r="E552" s="34">
        <f>E553</f>
        <v>370.9</v>
      </c>
      <c r="F552" s="34">
        <f>F553</f>
        <v>370.9</v>
      </c>
    </row>
    <row r="553" spans="1:6" ht="24.75">
      <c r="A553" s="16" t="s">
        <v>326</v>
      </c>
      <c r="B553" s="43" t="s">
        <v>240</v>
      </c>
      <c r="C553" s="43" t="s">
        <v>398</v>
      </c>
      <c r="D553" s="43" t="s">
        <v>183</v>
      </c>
      <c r="E553" s="35">
        <v>370.9</v>
      </c>
      <c r="F553" s="35">
        <v>370.9</v>
      </c>
    </row>
    <row r="554" spans="1:6" s="8" customFormat="1">
      <c r="A554" s="24" t="s">
        <v>245</v>
      </c>
      <c r="B554" s="42" t="s">
        <v>246</v>
      </c>
      <c r="C554" s="42" t="s">
        <v>2</v>
      </c>
      <c r="D554" s="42" t="s">
        <v>2</v>
      </c>
      <c r="E554" s="34">
        <f>E555+E566+E573+E578+E585+E590+E607+E611</f>
        <v>15838.599999999999</v>
      </c>
      <c r="F554" s="34">
        <f>F555+F566+F573+F578+F585+F590+F607+F611</f>
        <v>16002.900000000001</v>
      </c>
    </row>
    <row r="555" spans="1:6" s="8" customFormat="1">
      <c r="A555" s="24" t="s">
        <v>605</v>
      </c>
      <c r="B555" s="42" t="s">
        <v>246</v>
      </c>
      <c r="C555" s="42" t="s">
        <v>388</v>
      </c>
      <c r="D555" s="42" t="s">
        <v>2</v>
      </c>
      <c r="E555" s="34">
        <f>E556</f>
        <v>11319.3</v>
      </c>
      <c r="F555" s="34">
        <f>F556</f>
        <v>11420.7</v>
      </c>
    </row>
    <row r="556" spans="1:6" s="8" customFormat="1" ht="24.75">
      <c r="A556" s="24" t="s">
        <v>244</v>
      </c>
      <c r="B556" s="42" t="s">
        <v>246</v>
      </c>
      <c r="C556" s="42" t="s">
        <v>397</v>
      </c>
      <c r="D556" s="42" t="s">
        <v>2</v>
      </c>
      <c r="E556" s="34">
        <f>E557+E562+E564</f>
        <v>11319.3</v>
      </c>
      <c r="F556" s="34">
        <f>F557+F562+F564</f>
        <v>11420.7</v>
      </c>
    </row>
    <row r="557" spans="1:6" s="8" customFormat="1">
      <c r="A557" s="24" t="s">
        <v>37</v>
      </c>
      <c r="B557" s="42" t="s">
        <v>246</v>
      </c>
      <c r="C557" s="42" t="s">
        <v>399</v>
      </c>
      <c r="D557" s="42" t="s">
        <v>2</v>
      </c>
      <c r="E557" s="34">
        <f>E558+E559+E560+E561</f>
        <v>3779.6</v>
      </c>
      <c r="F557" s="34">
        <f>F558+F559+F560+F561</f>
        <v>3809.5</v>
      </c>
    </row>
    <row r="558" spans="1:6">
      <c r="A558" s="16" t="s">
        <v>317</v>
      </c>
      <c r="B558" s="43" t="s">
        <v>246</v>
      </c>
      <c r="C558" s="43" t="s">
        <v>399</v>
      </c>
      <c r="D558" s="43" t="s">
        <v>10</v>
      </c>
      <c r="E558" s="35">
        <v>2321.5</v>
      </c>
      <c r="F558" s="35">
        <v>2344.5</v>
      </c>
    </row>
    <row r="559" spans="1:6" ht="24.75">
      <c r="A559" s="16" t="s">
        <v>321</v>
      </c>
      <c r="B559" s="43" t="s">
        <v>246</v>
      </c>
      <c r="C559" s="43" t="s">
        <v>399</v>
      </c>
      <c r="D559" s="43" t="s">
        <v>25</v>
      </c>
      <c r="E559" s="35">
        <v>2</v>
      </c>
      <c r="F559" s="35">
        <v>2</v>
      </c>
    </row>
    <row r="560" spans="1:6" ht="36.75">
      <c r="A560" s="16" t="s">
        <v>318</v>
      </c>
      <c r="B560" s="43" t="s">
        <v>246</v>
      </c>
      <c r="C560" s="43" t="s">
        <v>399</v>
      </c>
      <c r="D560" s="43" t="s">
        <v>11</v>
      </c>
      <c r="E560" s="35">
        <v>701.1</v>
      </c>
      <c r="F560" s="35">
        <v>708</v>
      </c>
    </row>
    <row r="561" spans="1:6">
      <c r="A561" s="16" t="s">
        <v>45</v>
      </c>
      <c r="B561" s="43" t="s">
        <v>246</v>
      </c>
      <c r="C561" s="43" t="s">
        <v>399</v>
      </c>
      <c r="D561" s="43" t="s">
        <v>27</v>
      </c>
      <c r="E561" s="35">
        <v>755</v>
      </c>
      <c r="F561" s="35">
        <v>755</v>
      </c>
    </row>
    <row r="562" spans="1:6" s="8" customFormat="1" ht="24.75">
      <c r="A562" s="24" t="s">
        <v>57</v>
      </c>
      <c r="B562" s="42" t="s">
        <v>246</v>
      </c>
      <c r="C562" s="42" t="s">
        <v>400</v>
      </c>
      <c r="D562" s="42" t="s">
        <v>2</v>
      </c>
      <c r="E562" s="34">
        <f>E563</f>
        <v>5769.7</v>
      </c>
      <c r="F562" s="34">
        <f>F563</f>
        <v>5823.7</v>
      </c>
    </row>
    <row r="563" spans="1:6" ht="36.75">
      <c r="A563" s="16" t="s">
        <v>331</v>
      </c>
      <c r="B563" s="43" t="s">
        <v>246</v>
      </c>
      <c r="C563" s="43" t="s">
        <v>400</v>
      </c>
      <c r="D563" s="43" t="s">
        <v>56</v>
      </c>
      <c r="E563" s="35">
        <v>5769.7</v>
      </c>
      <c r="F563" s="35">
        <v>5823.7</v>
      </c>
    </row>
    <row r="564" spans="1:6" s="8" customFormat="1" ht="24.75">
      <c r="A564" s="24" t="s">
        <v>247</v>
      </c>
      <c r="B564" s="42" t="s">
        <v>246</v>
      </c>
      <c r="C564" s="42" t="s">
        <v>401</v>
      </c>
      <c r="D564" s="42" t="s">
        <v>2</v>
      </c>
      <c r="E564" s="34">
        <f>E565</f>
        <v>1770</v>
      </c>
      <c r="F564" s="34">
        <f>F565</f>
        <v>1787.5</v>
      </c>
    </row>
    <row r="565" spans="1:6" ht="36.75">
      <c r="A565" s="16" t="s">
        <v>331</v>
      </c>
      <c r="B565" s="43" t="s">
        <v>246</v>
      </c>
      <c r="C565" s="43" t="s">
        <v>401</v>
      </c>
      <c r="D565" s="43" t="s">
        <v>56</v>
      </c>
      <c r="E565" s="35">
        <v>1770</v>
      </c>
      <c r="F565" s="35">
        <v>1787.5</v>
      </c>
    </row>
    <row r="566" spans="1:6" s="8" customFormat="1" ht="30" customHeight="1">
      <c r="A566" s="24" t="s">
        <v>226</v>
      </c>
      <c r="B566" s="42" t="s">
        <v>246</v>
      </c>
      <c r="C566" s="42" t="s">
        <v>412</v>
      </c>
      <c r="D566" s="42" t="s">
        <v>2</v>
      </c>
      <c r="E566" s="34">
        <f>E567+E570</f>
        <v>40</v>
      </c>
      <c r="F566" s="34">
        <f>F567+F570</f>
        <v>40</v>
      </c>
    </row>
    <row r="567" spans="1:6" s="8" customFormat="1" ht="24.75">
      <c r="A567" s="24" t="s">
        <v>227</v>
      </c>
      <c r="B567" s="42" t="s">
        <v>246</v>
      </c>
      <c r="C567" s="42" t="s">
        <v>413</v>
      </c>
      <c r="D567" s="42" t="s">
        <v>2</v>
      </c>
      <c r="E567" s="34">
        <f>E568</f>
        <v>30</v>
      </c>
      <c r="F567" s="34">
        <f>F568</f>
        <v>30</v>
      </c>
    </row>
    <row r="568" spans="1:6" s="8" customFormat="1" ht="36.75">
      <c r="A568" s="24" t="s">
        <v>230</v>
      </c>
      <c r="B568" s="42" t="s">
        <v>246</v>
      </c>
      <c r="C568" s="42" t="s">
        <v>417</v>
      </c>
      <c r="D568" s="42" t="s">
        <v>2</v>
      </c>
      <c r="E568" s="34">
        <f>E569</f>
        <v>30</v>
      </c>
      <c r="F568" s="34">
        <f>F569</f>
        <v>30</v>
      </c>
    </row>
    <row r="569" spans="1:6">
      <c r="A569" s="16" t="s">
        <v>332</v>
      </c>
      <c r="B569" s="43" t="s">
        <v>246</v>
      </c>
      <c r="C569" s="43" t="s">
        <v>417</v>
      </c>
      <c r="D569" s="43" t="s">
        <v>55</v>
      </c>
      <c r="E569" s="35">
        <v>30</v>
      </c>
      <c r="F569" s="35">
        <v>30</v>
      </c>
    </row>
    <row r="570" spans="1:6" s="8" customFormat="1">
      <c r="A570" s="24" t="s">
        <v>229</v>
      </c>
      <c r="B570" s="42" t="s">
        <v>246</v>
      </c>
      <c r="C570" s="42" t="s">
        <v>415</v>
      </c>
      <c r="D570" s="42" t="s">
        <v>2</v>
      </c>
      <c r="E570" s="34">
        <f>E571</f>
        <v>10</v>
      </c>
      <c r="F570" s="34">
        <f>F571</f>
        <v>10</v>
      </c>
    </row>
    <row r="571" spans="1:6" s="8" customFormat="1" ht="36.75">
      <c r="A571" s="24" t="s">
        <v>230</v>
      </c>
      <c r="B571" s="42" t="s">
        <v>246</v>
      </c>
      <c r="C571" s="42" t="s">
        <v>416</v>
      </c>
      <c r="D571" s="42" t="s">
        <v>2</v>
      </c>
      <c r="E571" s="34">
        <f>E572</f>
        <v>10</v>
      </c>
      <c r="F571" s="34">
        <f>F572</f>
        <v>10</v>
      </c>
    </row>
    <row r="572" spans="1:6">
      <c r="A572" s="16" t="s">
        <v>332</v>
      </c>
      <c r="B572" s="43" t="s">
        <v>246</v>
      </c>
      <c r="C572" s="43" t="s">
        <v>416</v>
      </c>
      <c r="D572" s="43" t="s">
        <v>55</v>
      </c>
      <c r="E572" s="35">
        <v>10</v>
      </c>
      <c r="F572" s="35">
        <v>10</v>
      </c>
    </row>
    <row r="573" spans="1:6" s="8" customFormat="1" ht="24.75">
      <c r="A573" s="24" t="s">
        <v>583</v>
      </c>
      <c r="B573" s="42" t="s">
        <v>246</v>
      </c>
      <c r="C573" s="42" t="s">
        <v>421</v>
      </c>
      <c r="D573" s="42" t="s">
        <v>2</v>
      </c>
      <c r="E573" s="34">
        <f t="shared" ref="E573:F576" si="0">E574</f>
        <v>55</v>
      </c>
      <c r="F573" s="34">
        <f t="shared" si="0"/>
        <v>55</v>
      </c>
    </row>
    <row r="574" spans="1:6" s="8" customFormat="1">
      <c r="A574" s="24" t="s">
        <v>248</v>
      </c>
      <c r="B574" s="42" t="s">
        <v>246</v>
      </c>
      <c r="C574" s="42" t="s">
        <v>422</v>
      </c>
      <c r="D574" s="42" t="s">
        <v>2</v>
      </c>
      <c r="E574" s="34">
        <f t="shared" si="0"/>
        <v>55</v>
      </c>
      <c r="F574" s="34">
        <f t="shared" si="0"/>
        <v>55</v>
      </c>
    </row>
    <row r="575" spans="1:6" s="8" customFormat="1" ht="28.5" customHeight="1">
      <c r="A575" s="24" t="s">
        <v>249</v>
      </c>
      <c r="B575" s="42" t="s">
        <v>246</v>
      </c>
      <c r="C575" s="42" t="s">
        <v>423</v>
      </c>
      <c r="D575" s="42" t="s">
        <v>2</v>
      </c>
      <c r="E575" s="34">
        <f t="shared" si="0"/>
        <v>55</v>
      </c>
      <c r="F575" s="34">
        <f t="shared" si="0"/>
        <v>55</v>
      </c>
    </row>
    <row r="576" spans="1:6" s="8" customFormat="1">
      <c r="A576" s="24" t="s">
        <v>250</v>
      </c>
      <c r="B576" s="42" t="s">
        <v>246</v>
      </c>
      <c r="C576" s="42" t="s">
        <v>424</v>
      </c>
      <c r="D576" s="42" t="s">
        <v>2</v>
      </c>
      <c r="E576" s="34">
        <f t="shared" si="0"/>
        <v>55</v>
      </c>
      <c r="F576" s="34">
        <f t="shared" si="0"/>
        <v>55</v>
      </c>
    </row>
    <row r="577" spans="1:6">
      <c r="A577" s="16" t="s">
        <v>332</v>
      </c>
      <c r="B577" s="43" t="s">
        <v>246</v>
      </c>
      <c r="C577" s="43" t="s">
        <v>424</v>
      </c>
      <c r="D577" s="43" t="s">
        <v>55</v>
      </c>
      <c r="E577" s="35">
        <v>55</v>
      </c>
      <c r="F577" s="35">
        <v>55</v>
      </c>
    </row>
    <row r="578" spans="1:6" s="8" customFormat="1" ht="24.75">
      <c r="A578" s="24" t="s">
        <v>121</v>
      </c>
      <c r="B578" s="42" t="s">
        <v>246</v>
      </c>
      <c r="C578" s="42" t="s">
        <v>442</v>
      </c>
      <c r="D578" s="42" t="s">
        <v>2</v>
      </c>
      <c r="E578" s="34">
        <f>E579+E582</f>
        <v>180</v>
      </c>
      <c r="F578" s="34">
        <f>F579+F582</f>
        <v>180</v>
      </c>
    </row>
    <row r="579" spans="1:6" s="8" customFormat="1" ht="24.75">
      <c r="A579" s="24" t="s">
        <v>122</v>
      </c>
      <c r="B579" s="42" t="s">
        <v>246</v>
      </c>
      <c r="C579" s="42" t="s">
        <v>443</v>
      </c>
      <c r="D579" s="42" t="s">
        <v>2</v>
      </c>
      <c r="E579" s="34">
        <f>E580</f>
        <v>150</v>
      </c>
      <c r="F579" s="34">
        <f>F580</f>
        <v>150</v>
      </c>
    </row>
    <row r="580" spans="1:6" s="8" customFormat="1" ht="24.75">
      <c r="A580" s="24" t="s">
        <v>123</v>
      </c>
      <c r="B580" s="42" t="s">
        <v>246</v>
      </c>
      <c r="C580" s="42" t="s">
        <v>444</v>
      </c>
      <c r="D580" s="42" t="s">
        <v>2</v>
      </c>
      <c r="E580" s="34">
        <f>E581</f>
        <v>150</v>
      </c>
      <c r="F580" s="34">
        <f>F581</f>
        <v>150</v>
      </c>
    </row>
    <row r="581" spans="1:6">
      <c r="A581" s="16" t="s">
        <v>332</v>
      </c>
      <c r="B581" s="43" t="s">
        <v>246</v>
      </c>
      <c r="C581" s="43" t="s">
        <v>444</v>
      </c>
      <c r="D581" s="43" t="s">
        <v>55</v>
      </c>
      <c r="E581" s="35">
        <v>150</v>
      </c>
      <c r="F581" s="35">
        <v>150</v>
      </c>
    </row>
    <row r="582" spans="1:6" s="8" customFormat="1">
      <c r="A582" s="24" t="s">
        <v>251</v>
      </c>
      <c r="B582" s="42" t="s">
        <v>246</v>
      </c>
      <c r="C582" s="42" t="s">
        <v>446</v>
      </c>
      <c r="D582" s="42" t="s">
        <v>2</v>
      </c>
      <c r="E582" s="34">
        <f>E583</f>
        <v>30</v>
      </c>
      <c r="F582" s="34">
        <f>F583</f>
        <v>30</v>
      </c>
    </row>
    <row r="583" spans="1:6" s="8" customFormat="1" ht="24.75">
      <c r="A583" s="24" t="s">
        <v>123</v>
      </c>
      <c r="B583" s="42" t="s">
        <v>246</v>
      </c>
      <c r="C583" s="42" t="s">
        <v>447</v>
      </c>
      <c r="D583" s="42" t="s">
        <v>2</v>
      </c>
      <c r="E583" s="34">
        <f>E584</f>
        <v>30</v>
      </c>
      <c r="F583" s="34">
        <f>F584</f>
        <v>30</v>
      </c>
    </row>
    <row r="584" spans="1:6">
      <c r="A584" s="16" t="s">
        <v>332</v>
      </c>
      <c r="B584" s="43" t="s">
        <v>246</v>
      </c>
      <c r="C584" s="43" t="s">
        <v>447</v>
      </c>
      <c r="D584" s="43" t="s">
        <v>55</v>
      </c>
      <c r="E584" s="35">
        <v>30</v>
      </c>
      <c r="F584" s="35">
        <v>30</v>
      </c>
    </row>
    <row r="585" spans="1:6" s="8" customFormat="1" ht="24.75">
      <c r="A585" s="24" t="s">
        <v>108</v>
      </c>
      <c r="B585" s="42" t="s">
        <v>246</v>
      </c>
      <c r="C585" s="42" t="s">
        <v>454</v>
      </c>
      <c r="D585" s="42" t="s">
        <v>2</v>
      </c>
      <c r="E585" s="34">
        <f t="shared" ref="E585:F588" si="1">E586</f>
        <v>200</v>
      </c>
      <c r="F585" s="34">
        <f t="shared" si="1"/>
        <v>200</v>
      </c>
    </row>
    <row r="586" spans="1:6" s="8" customFormat="1" ht="24.75">
      <c r="A586" s="24" t="s">
        <v>109</v>
      </c>
      <c r="B586" s="42" t="s">
        <v>246</v>
      </c>
      <c r="C586" s="42" t="s">
        <v>455</v>
      </c>
      <c r="D586" s="42" t="s">
        <v>2</v>
      </c>
      <c r="E586" s="34">
        <f t="shared" si="1"/>
        <v>200</v>
      </c>
      <c r="F586" s="34">
        <f t="shared" si="1"/>
        <v>200</v>
      </c>
    </row>
    <row r="587" spans="1:6" s="8" customFormat="1" ht="24.75">
      <c r="A587" s="24" t="s">
        <v>110</v>
      </c>
      <c r="B587" s="42" t="s">
        <v>246</v>
      </c>
      <c r="C587" s="42" t="s">
        <v>456</v>
      </c>
      <c r="D587" s="42" t="s">
        <v>2</v>
      </c>
      <c r="E587" s="34">
        <f t="shared" si="1"/>
        <v>200</v>
      </c>
      <c r="F587" s="34">
        <f t="shared" si="1"/>
        <v>200</v>
      </c>
    </row>
    <row r="588" spans="1:6" s="8" customFormat="1">
      <c r="A588" s="24" t="s">
        <v>75</v>
      </c>
      <c r="B588" s="42" t="s">
        <v>246</v>
      </c>
      <c r="C588" s="42" t="s">
        <v>459</v>
      </c>
      <c r="D588" s="42" t="s">
        <v>2</v>
      </c>
      <c r="E588" s="34">
        <f t="shared" si="1"/>
        <v>200</v>
      </c>
      <c r="F588" s="34">
        <f t="shared" si="1"/>
        <v>200</v>
      </c>
    </row>
    <row r="589" spans="1:6">
      <c r="A589" s="16" t="s">
        <v>332</v>
      </c>
      <c r="B589" s="43" t="s">
        <v>246</v>
      </c>
      <c r="C589" s="43" t="s">
        <v>459</v>
      </c>
      <c r="D589" s="43" t="s">
        <v>55</v>
      </c>
      <c r="E589" s="35">
        <v>200</v>
      </c>
      <c r="F589" s="35">
        <v>200</v>
      </c>
    </row>
    <row r="590" spans="1:6" s="8" customFormat="1" ht="24.75">
      <c r="A590" s="24" t="s">
        <v>584</v>
      </c>
      <c r="B590" s="42" t="s">
        <v>246</v>
      </c>
      <c r="C590" s="42" t="s">
        <v>526</v>
      </c>
      <c r="D590" s="42" t="s">
        <v>2</v>
      </c>
      <c r="E590" s="34">
        <f>E591+E603</f>
        <v>3991.3</v>
      </c>
      <c r="F590" s="34">
        <f>F591+F603</f>
        <v>4054.2</v>
      </c>
    </row>
    <row r="591" spans="1:6" s="8" customFormat="1" ht="24.75">
      <c r="A591" s="24" t="s">
        <v>22</v>
      </c>
      <c r="B591" s="42" t="s">
        <v>246</v>
      </c>
      <c r="C591" s="42" t="s">
        <v>527</v>
      </c>
      <c r="D591" s="42" t="s">
        <v>2</v>
      </c>
      <c r="E591" s="34">
        <f>E592+E595</f>
        <v>3791.3</v>
      </c>
      <c r="F591" s="34">
        <f>F592+F595</f>
        <v>3854.2</v>
      </c>
    </row>
    <row r="592" spans="1:6" s="8" customFormat="1">
      <c r="A592" s="24" t="s">
        <v>36</v>
      </c>
      <c r="B592" s="42" t="s">
        <v>246</v>
      </c>
      <c r="C592" s="42" t="s">
        <v>535</v>
      </c>
      <c r="D592" s="42" t="s">
        <v>2</v>
      </c>
      <c r="E592" s="34">
        <f>E593</f>
        <v>810</v>
      </c>
      <c r="F592" s="34">
        <f>F593</f>
        <v>810</v>
      </c>
    </row>
    <row r="593" spans="1:6" s="8" customFormat="1">
      <c r="A593" s="24" t="s">
        <v>75</v>
      </c>
      <c r="B593" s="42" t="s">
        <v>246</v>
      </c>
      <c r="C593" s="42" t="s">
        <v>537</v>
      </c>
      <c r="D593" s="42" t="s">
        <v>2</v>
      </c>
      <c r="E593" s="34">
        <f>E594</f>
        <v>810</v>
      </c>
      <c r="F593" s="34">
        <f>F594</f>
        <v>810</v>
      </c>
    </row>
    <row r="594" spans="1:6">
      <c r="A594" s="16" t="s">
        <v>332</v>
      </c>
      <c r="B594" s="43" t="s">
        <v>246</v>
      </c>
      <c r="C594" s="43" t="s">
        <v>537</v>
      </c>
      <c r="D594" s="43" t="s">
        <v>55</v>
      </c>
      <c r="E594" s="35">
        <v>810</v>
      </c>
      <c r="F594" s="35">
        <v>810</v>
      </c>
    </row>
    <row r="595" spans="1:6" s="8" customFormat="1" ht="24.75">
      <c r="A595" s="24" t="s">
        <v>607</v>
      </c>
      <c r="B595" s="42" t="s">
        <v>246</v>
      </c>
      <c r="C595" s="42" t="s">
        <v>541</v>
      </c>
      <c r="D595" s="42" t="s">
        <v>2</v>
      </c>
      <c r="E595" s="34">
        <f>E596+E600</f>
        <v>2981.3</v>
      </c>
      <c r="F595" s="34">
        <f>F596+F600</f>
        <v>3044.2</v>
      </c>
    </row>
    <row r="596" spans="1:6" s="8" customFormat="1" ht="24.75">
      <c r="A596" s="24" t="s">
        <v>253</v>
      </c>
      <c r="B596" s="42" t="s">
        <v>246</v>
      </c>
      <c r="C596" s="42" t="s">
        <v>542</v>
      </c>
      <c r="D596" s="42" t="s">
        <v>2</v>
      </c>
      <c r="E596" s="34">
        <f>E597+E598+E599</f>
        <v>997.5</v>
      </c>
      <c r="F596" s="34">
        <f>F597+F598+F599</f>
        <v>1041.5</v>
      </c>
    </row>
    <row r="597" spans="1:6">
      <c r="A597" s="16" t="s">
        <v>317</v>
      </c>
      <c r="B597" s="43" t="s">
        <v>246</v>
      </c>
      <c r="C597" s="43" t="s">
        <v>542</v>
      </c>
      <c r="D597" s="43" t="s">
        <v>10</v>
      </c>
      <c r="E597" s="35">
        <v>569</v>
      </c>
      <c r="F597" s="35">
        <v>592</v>
      </c>
    </row>
    <row r="598" spans="1:6" ht="36.75">
      <c r="A598" s="16" t="s">
        <v>318</v>
      </c>
      <c r="B598" s="43" t="s">
        <v>246</v>
      </c>
      <c r="C598" s="43" t="s">
        <v>542</v>
      </c>
      <c r="D598" s="43" t="s">
        <v>11</v>
      </c>
      <c r="E598" s="35">
        <v>172</v>
      </c>
      <c r="F598" s="35">
        <v>179</v>
      </c>
    </row>
    <row r="599" spans="1:6">
      <c r="A599" s="16" t="s">
        <v>45</v>
      </c>
      <c r="B599" s="43" t="s">
        <v>246</v>
      </c>
      <c r="C599" s="43" t="s">
        <v>542</v>
      </c>
      <c r="D599" s="43" t="s">
        <v>27</v>
      </c>
      <c r="E599" s="35">
        <v>256.5</v>
      </c>
      <c r="F599" s="35">
        <v>270.5</v>
      </c>
    </row>
    <row r="600" spans="1:6" s="8" customFormat="1">
      <c r="A600" s="24" t="s">
        <v>252</v>
      </c>
      <c r="B600" s="42" t="s">
        <v>246</v>
      </c>
      <c r="C600" s="42" t="s">
        <v>543</v>
      </c>
      <c r="D600" s="42" t="s">
        <v>2</v>
      </c>
      <c r="E600" s="34">
        <f>E601+E602</f>
        <v>1983.8</v>
      </c>
      <c r="F600" s="34">
        <f>F601+F602</f>
        <v>2002.7</v>
      </c>
    </row>
    <row r="601" spans="1:6">
      <c r="A601" s="16" t="s">
        <v>317</v>
      </c>
      <c r="B601" s="43" t="s">
        <v>246</v>
      </c>
      <c r="C601" s="43" t="s">
        <v>543</v>
      </c>
      <c r="D601" s="43" t="s">
        <v>10</v>
      </c>
      <c r="E601" s="35">
        <v>1523.8</v>
      </c>
      <c r="F601" s="35">
        <v>1538.7</v>
      </c>
    </row>
    <row r="602" spans="1:6" ht="36.75">
      <c r="A602" s="16" t="s">
        <v>318</v>
      </c>
      <c r="B602" s="43" t="s">
        <v>246</v>
      </c>
      <c r="C602" s="43" t="s">
        <v>543</v>
      </c>
      <c r="D602" s="43" t="s">
        <v>11</v>
      </c>
      <c r="E602" s="35">
        <v>460</v>
      </c>
      <c r="F602" s="35">
        <v>464</v>
      </c>
    </row>
    <row r="603" spans="1:6" s="8" customFormat="1">
      <c r="A603" s="24" t="s">
        <v>77</v>
      </c>
      <c r="B603" s="42" t="s">
        <v>246</v>
      </c>
      <c r="C603" s="42" t="s">
        <v>544</v>
      </c>
      <c r="D603" s="42" t="s">
        <v>2</v>
      </c>
      <c r="E603" s="34">
        <f t="shared" ref="E603:F605" si="2">E604</f>
        <v>200</v>
      </c>
      <c r="F603" s="34">
        <f t="shared" si="2"/>
        <v>200</v>
      </c>
    </row>
    <row r="604" spans="1:6" s="8" customFormat="1" ht="24.75">
      <c r="A604" s="24" t="s">
        <v>78</v>
      </c>
      <c r="B604" s="42" t="s">
        <v>246</v>
      </c>
      <c r="C604" s="42" t="s">
        <v>545</v>
      </c>
      <c r="D604" s="42" t="s">
        <v>2</v>
      </c>
      <c r="E604" s="34">
        <f t="shared" si="2"/>
        <v>200</v>
      </c>
      <c r="F604" s="34">
        <f t="shared" si="2"/>
        <v>200</v>
      </c>
    </row>
    <row r="605" spans="1:6" s="8" customFormat="1" ht="24.75">
      <c r="A605" s="24" t="s">
        <v>79</v>
      </c>
      <c r="B605" s="42" t="s">
        <v>246</v>
      </c>
      <c r="C605" s="42" t="s">
        <v>546</v>
      </c>
      <c r="D605" s="42" t="s">
        <v>2</v>
      </c>
      <c r="E605" s="34">
        <f t="shared" si="2"/>
        <v>200</v>
      </c>
      <c r="F605" s="34">
        <f t="shared" si="2"/>
        <v>200</v>
      </c>
    </row>
    <row r="606" spans="1:6">
      <c r="A606" s="16" t="s">
        <v>332</v>
      </c>
      <c r="B606" s="43" t="s">
        <v>246</v>
      </c>
      <c r="C606" s="43" t="s">
        <v>546</v>
      </c>
      <c r="D606" s="43" t="s">
        <v>55</v>
      </c>
      <c r="E606" s="35">
        <v>200</v>
      </c>
      <c r="F606" s="35">
        <v>200</v>
      </c>
    </row>
    <row r="607" spans="1:6" s="8" customFormat="1" ht="36.75">
      <c r="A607" s="24" t="s">
        <v>604</v>
      </c>
      <c r="B607" s="42" t="s">
        <v>246</v>
      </c>
      <c r="C607" s="42" t="s">
        <v>552</v>
      </c>
      <c r="D607" s="42" t="s">
        <v>2</v>
      </c>
      <c r="E607" s="34">
        <f t="shared" ref="E607:F609" si="3">E608</f>
        <v>50</v>
      </c>
      <c r="F607" s="34">
        <f t="shared" si="3"/>
        <v>50</v>
      </c>
    </row>
    <row r="608" spans="1:6" s="8" customFormat="1" ht="24.75">
      <c r="A608" s="24" t="s">
        <v>236</v>
      </c>
      <c r="B608" s="42" t="s">
        <v>246</v>
      </c>
      <c r="C608" s="42" t="s">
        <v>555</v>
      </c>
      <c r="D608" s="42" t="s">
        <v>2</v>
      </c>
      <c r="E608" s="34">
        <f t="shared" si="3"/>
        <v>50</v>
      </c>
      <c r="F608" s="34">
        <f t="shared" si="3"/>
        <v>50</v>
      </c>
    </row>
    <row r="609" spans="1:6" s="8" customFormat="1" ht="24.75">
      <c r="A609" s="24" t="s">
        <v>254</v>
      </c>
      <c r="B609" s="42" t="s">
        <v>246</v>
      </c>
      <c r="C609" s="42" t="s">
        <v>557</v>
      </c>
      <c r="D609" s="42" t="s">
        <v>2</v>
      </c>
      <c r="E609" s="34">
        <f t="shared" si="3"/>
        <v>50</v>
      </c>
      <c r="F609" s="34">
        <f t="shared" si="3"/>
        <v>50</v>
      </c>
    </row>
    <row r="610" spans="1:6">
      <c r="A610" s="16" t="s">
        <v>332</v>
      </c>
      <c r="B610" s="43" t="s">
        <v>246</v>
      </c>
      <c r="C610" s="43" t="s">
        <v>557</v>
      </c>
      <c r="D610" s="43" t="s">
        <v>55</v>
      </c>
      <c r="E610" s="35">
        <v>50</v>
      </c>
      <c r="F610" s="35">
        <v>50</v>
      </c>
    </row>
    <row r="611" spans="1:6" s="8" customFormat="1" ht="36.75">
      <c r="A611" s="24" t="s">
        <v>618</v>
      </c>
      <c r="B611" s="42" t="s">
        <v>246</v>
      </c>
      <c r="C611" s="42" t="s">
        <v>560</v>
      </c>
      <c r="D611" s="42" t="s">
        <v>2</v>
      </c>
      <c r="E611" s="34">
        <f t="shared" ref="E611:F613" si="4">E612</f>
        <v>3</v>
      </c>
      <c r="F611" s="34">
        <f t="shared" si="4"/>
        <v>3</v>
      </c>
    </row>
    <row r="612" spans="1:6" s="8" customFormat="1">
      <c r="A612" s="24" t="s">
        <v>255</v>
      </c>
      <c r="B612" s="42" t="s">
        <v>246</v>
      </c>
      <c r="C612" s="42" t="s">
        <v>563</v>
      </c>
      <c r="D612" s="42" t="s">
        <v>2</v>
      </c>
      <c r="E612" s="34">
        <f t="shared" si="4"/>
        <v>3</v>
      </c>
      <c r="F612" s="34">
        <f t="shared" si="4"/>
        <v>3</v>
      </c>
    </row>
    <row r="613" spans="1:6" s="8" customFormat="1" ht="24.75">
      <c r="A613" s="24" t="s">
        <v>90</v>
      </c>
      <c r="B613" s="42" t="s">
        <v>246</v>
      </c>
      <c r="C613" s="42" t="s">
        <v>564</v>
      </c>
      <c r="D613" s="42" t="s">
        <v>2</v>
      </c>
      <c r="E613" s="34">
        <f t="shared" si="4"/>
        <v>3</v>
      </c>
      <c r="F613" s="34">
        <f t="shared" si="4"/>
        <v>3</v>
      </c>
    </row>
    <row r="614" spans="1:6">
      <c r="A614" s="16" t="s">
        <v>332</v>
      </c>
      <c r="B614" s="43" t="s">
        <v>246</v>
      </c>
      <c r="C614" s="43" t="s">
        <v>564</v>
      </c>
      <c r="D614" s="43" t="s">
        <v>55</v>
      </c>
      <c r="E614" s="35">
        <v>3</v>
      </c>
      <c r="F614" s="35">
        <v>3</v>
      </c>
    </row>
    <row r="615" spans="1:6" s="8" customFormat="1">
      <c r="A615" s="31" t="s">
        <v>256</v>
      </c>
      <c r="B615" s="41" t="s">
        <v>257</v>
      </c>
      <c r="C615" s="41" t="s">
        <v>2</v>
      </c>
      <c r="D615" s="41" t="s">
        <v>2</v>
      </c>
      <c r="E615" s="33">
        <f>E616</f>
        <v>122</v>
      </c>
      <c r="F615" s="33">
        <f>F616</f>
        <v>122</v>
      </c>
    </row>
    <row r="616" spans="1:6" s="8" customFormat="1">
      <c r="A616" s="24" t="s">
        <v>258</v>
      </c>
      <c r="B616" s="42" t="s">
        <v>259</v>
      </c>
      <c r="C616" s="42" t="s">
        <v>2</v>
      </c>
      <c r="D616" s="42" t="s">
        <v>2</v>
      </c>
      <c r="E616" s="34">
        <f>E617+E626</f>
        <v>122</v>
      </c>
      <c r="F616" s="34">
        <f>F617+F626</f>
        <v>122</v>
      </c>
    </row>
    <row r="617" spans="1:6" s="8" customFormat="1" ht="30" customHeight="1">
      <c r="A617" s="24" t="s">
        <v>226</v>
      </c>
      <c r="B617" s="42" t="s">
        <v>259</v>
      </c>
      <c r="C617" s="42" t="s">
        <v>412</v>
      </c>
      <c r="D617" s="42" t="s">
        <v>2</v>
      </c>
      <c r="E617" s="34">
        <f>E618+E623</f>
        <v>87</v>
      </c>
      <c r="F617" s="34">
        <f>F618+F623</f>
        <v>87</v>
      </c>
    </row>
    <row r="618" spans="1:6" s="8" customFormat="1" ht="24.75">
      <c r="A618" s="24" t="s">
        <v>227</v>
      </c>
      <c r="B618" s="42" t="s">
        <v>259</v>
      </c>
      <c r="C618" s="42" t="s">
        <v>413</v>
      </c>
      <c r="D618" s="42" t="s">
        <v>2</v>
      </c>
      <c r="E618" s="34">
        <f>E619+E621</f>
        <v>50</v>
      </c>
      <c r="F618" s="34">
        <f>F619+F621</f>
        <v>50</v>
      </c>
    </row>
    <row r="619" spans="1:6" s="8" customFormat="1" ht="36.75">
      <c r="A619" s="24" t="s">
        <v>260</v>
      </c>
      <c r="B619" s="42" t="s">
        <v>259</v>
      </c>
      <c r="C619" s="42" t="s">
        <v>418</v>
      </c>
      <c r="D619" s="42" t="s">
        <v>2</v>
      </c>
      <c r="E619" s="34">
        <f>E620</f>
        <v>30</v>
      </c>
      <c r="F619" s="34">
        <f>F620</f>
        <v>30</v>
      </c>
    </row>
    <row r="620" spans="1:6">
      <c r="A620" s="16" t="s">
        <v>45</v>
      </c>
      <c r="B620" s="43" t="s">
        <v>259</v>
      </c>
      <c r="C620" s="43" t="s">
        <v>418</v>
      </c>
      <c r="D620" s="43" t="s">
        <v>27</v>
      </c>
      <c r="E620" s="35">
        <v>30</v>
      </c>
      <c r="F620" s="35">
        <v>30</v>
      </c>
    </row>
    <row r="621" spans="1:6" s="8" customFormat="1" ht="36.75">
      <c r="A621" s="24" t="s">
        <v>228</v>
      </c>
      <c r="B621" s="42" t="s">
        <v>259</v>
      </c>
      <c r="C621" s="42" t="s">
        <v>414</v>
      </c>
      <c r="D621" s="42" t="s">
        <v>2</v>
      </c>
      <c r="E621" s="34">
        <f>E622</f>
        <v>20</v>
      </c>
      <c r="F621" s="34">
        <f>F622</f>
        <v>20</v>
      </c>
    </row>
    <row r="622" spans="1:6">
      <c r="A622" s="16" t="s">
        <v>45</v>
      </c>
      <c r="B622" s="43" t="s">
        <v>259</v>
      </c>
      <c r="C622" s="43" t="s">
        <v>414</v>
      </c>
      <c r="D622" s="43" t="s">
        <v>27</v>
      </c>
      <c r="E622" s="35">
        <v>20</v>
      </c>
      <c r="F622" s="35">
        <v>20</v>
      </c>
    </row>
    <row r="623" spans="1:6" s="8" customFormat="1" ht="24.75">
      <c r="A623" s="24" t="s">
        <v>261</v>
      </c>
      <c r="B623" s="42" t="s">
        <v>259</v>
      </c>
      <c r="C623" s="42" t="s">
        <v>419</v>
      </c>
      <c r="D623" s="42" t="s">
        <v>2</v>
      </c>
      <c r="E623" s="34">
        <f>E624</f>
        <v>37</v>
      </c>
      <c r="F623" s="34">
        <f>F624</f>
        <v>37</v>
      </c>
    </row>
    <row r="624" spans="1:6" s="8" customFormat="1" ht="36.75">
      <c r="A624" s="24" t="s">
        <v>228</v>
      </c>
      <c r="B624" s="42" t="s">
        <v>259</v>
      </c>
      <c r="C624" s="42" t="s">
        <v>420</v>
      </c>
      <c r="D624" s="42" t="s">
        <v>2</v>
      </c>
      <c r="E624" s="34">
        <f>E625</f>
        <v>37</v>
      </c>
      <c r="F624" s="34">
        <f>F625</f>
        <v>37</v>
      </c>
    </row>
    <row r="625" spans="1:6">
      <c r="A625" s="16" t="s">
        <v>45</v>
      </c>
      <c r="B625" s="43" t="s">
        <v>259</v>
      </c>
      <c r="C625" s="43" t="s">
        <v>420</v>
      </c>
      <c r="D625" s="43" t="s">
        <v>27</v>
      </c>
      <c r="E625" s="35">
        <v>37</v>
      </c>
      <c r="F625" s="35">
        <v>37</v>
      </c>
    </row>
    <row r="626" spans="1:6" s="8" customFormat="1" ht="36.75">
      <c r="A626" s="24" t="s">
        <v>604</v>
      </c>
      <c r="B626" s="42" t="s">
        <v>259</v>
      </c>
      <c r="C626" s="42" t="s">
        <v>552</v>
      </c>
      <c r="D626" s="42" t="s">
        <v>2</v>
      </c>
      <c r="E626" s="34">
        <f>E627+E630</f>
        <v>35</v>
      </c>
      <c r="F626" s="34">
        <f>F627+F630</f>
        <v>35</v>
      </c>
    </row>
    <row r="627" spans="1:6" s="8" customFormat="1">
      <c r="A627" s="24" t="s">
        <v>234</v>
      </c>
      <c r="B627" s="42" t="s">
        <v>259</v>
      </c>
      <c r="C627" s="42" t="s">
        <v>553</v>
      </c>
      <c r="D627" s="42" t="s">
        <v>2</v>
      </c>
      <c r="E627" s="34">
        <f>E628</f>
        <v>25</v>
      </c>
      <c r="F627" s="34">
        <f>F628</f>
        <v>20</v>
      </c>
    </row>
    <row r="628" spans="1:6" s="8" customFormat="1" ht="24.75">
      <c r="A628" s="24" t="s">
        <v>235</v>
      </c>
      <c r="B628" s="42" t="s">
        <v>259</v>
      </c>
      <c r="C628" s="42" t="s">
        <v>554</v>
      </c>
      <c r="D628" s="42" t="s">
        <v>2</v>
      </c>
      <c r="E628" s="34">
        <f>E629</f>
        <v>25</v>
      </c>
      <c r="F628" s="34">
        <f>F629</f>
        <v>20</v>
      </c>
    </row>
    <row r="629" spans="1:6">
      <c r="A629" s="16" t="s">
        <v>45</v>
      </c>
      <c r="B629" s="43" t="s">
        <v>259</v>
      </c>
      <c r="C629" s="43" t="s">
        <v>554</v>
      </c>
      <c r="D629" s="43" t="s">
        <v>27</v>
      </c>
      <c r="E629" s="35">
        <v>25</v>
      </c>
      <c r="F629" s="35">
        <v>20</v>
      </c>
    </row>
    <row r="630" spans="1:6" s="8" customFormat="1">
      <c r="A630" s="24" t="s">
        <v>262</v>
      </c>
      <c r="B630" s="42" t="s">
        <v>259</v>
      </c>
      <c r="C630" s="42" t="s">
        <v>558</v>
      </c>
      <c r="D630" s="42" t="s">
        <v>2</v>
      </c>
      <c r="E630" s="34">
        <f>E631</f>
        <v>10</v>
      </c>
      <c r="F630" s="34">
        <f>F631</f>
        <v>15</v>
      </c>
    </row>
    <row r="631" spans="1:6" s="8" customFormat="1" ht="24.75">
      <c r="A631" s="24" t="s">
        <v>235</v>
      </c>
      <c r="B631" s="42" t="s">
        <v>259</v>
      </c>
      <c r="C631" s="42" t="s">
        <v>559</v>
      </c>
      <c r="D631" s="42" t="s">
        <v>2</v>
      </c>
      <c r="E631" s="34">
        <f>E632</f>
        <v>10</v>
      </c>
      <c r="F631" s="34">
        <f>F632</f>
        <v>15</v>
      </c>
    </row>
    <row r="632" spans="1:6">
      <c r="A632" s="16" t="s">
        <v>45</v>
      </c>
      <c r="B632" s="43" t="s">
        <v>259</v>
      </c>
      <c r="C632" s="43" t="s">
        <v>559</v>
      </c>
      <c r="D632" s="43" t="s">
        <v>27</v>
      </c>
      <c r="E632" s="35">
        <v>10</v>
      </c>
      <c r="F632" s="35">
        <v>15</v>
      </c>
    </row>
    <row r="633" spans="1:6" s="8" customFormat="1">
      <c r="A633" s="31" t="s">
        <v>263</v>
      </c>
      <c r="B633" s="41" t="s">
        <v>264</v>
      </c>
      <c r="C633" s="41" t="s">
        <v>2</v>
      </c>
      <c r="D633" s="41" t="s">
        <v>2</v>
      </c>
      <c r="E633" s="33">
        <f>E634+E640+E667</f>
        <v>36293.299999999996</v>
      </c>
      <c r="F633" s="33">
        <f>F634+F640+F667</f>
        <v>36971.599999999999</v>
      </c>
    </row>
    <row r="634" spans="1:6" s="8" customFormat="1">
      <c r="A634" s="24" t="s">
        <v>265</v>
      </c>
      <c r="B634" s="42" t="s">
        <v>266</v>
      </c>
      <c r="C634" s="42" t="s">
        <v>2</v>
      </c>
      <c r="D634" s="42" t="s">
        <v>2</v>
      </c>
      <c r="E634" s="34">
        <f t="shared" ref="E634:F638" si="5">E635</f>
        <v>2033.8</v>
      </c>
      <c r="F634" s="34">
        <f t="shared" si="5"/>
        <v>2033.8</v>
      </c>
    </row>
    <row r="635" spans="1:6" s="8" customFormat="1" ht="24.75">
      <c r="A635" s="24" t="s">
        <v>584</v>
      </c>
      <c r="B635" s="42" t="s">
        <v>266</v>
      </c>
      <c r="C635" s="42" t="s">
        <v>526</v>
      </c>
      <c r="D635" s="42" t="s">
        <v>2</v>
      </c>
      <c r="E635" s="34">
        <f t="shared" si="5"/>
        <v>2033.8</v>
      </c>
      <c r="F635" s="34">
        <f t="shared" si="5"/>
        <v>2033.8</v>
      </c>
    </row>
    <row r="636" spans="1:6" s="8" customFormat="1" ht="24.75">
      <c r="A636" s="24" t="s">
        <v>22</v>
      </c>
      <c r="B636" s="42" t="s">
        <v>266</v>
      </c>
      <c r="C636" s="42" t="s">
        <v>527</v>
      </c>
      <c r="D636" s="42" t="s">
        <v>2</v>
      </c>
      <c r="E636" s="34">
        <f t="shared" si="5"/>
        <v>2033.8</v>
      </c>
      <c r="F636" s="34">
        <f t="shared" si="5"/>
        <v>2033.8</v>
      </c>
    </row>
    <row r="637" spans="1:6" s="8" customFormat="1">
      <c r="A637" s="24" t="s">
        <v>267</v>
      </c>
      <c r="B637" s="42" t="s">
        <v>266</v>
      </c>
      <c r="C637" s="42" t="s">
        <v>538</v>
      </c>
      <c r="D637" s="42" t="s">
        <v>2</v>
      </c>
      <c r="E637" s="34">
        <f t="shared" si="5"/>
        <v>2033.8</v>
      </c>
      <c r="F637" s="34">
        <f t="shared" si="5"/>
        <v>2033.8</v>
      </c>
    </row>
    <row r="638" spans="1:6" s="8" customFormat="1">
      <c r="A638" s="24" t="s">
        <v>268</v>
      </c>
      <c r="B638" s="42" t="s">
        <v>266</v>
      </c>
      <c r="C638" s="42" t="s">
        <v>539</v>
      </c>
      <c r="D638" s="42" t="s">
        <v>2</v>
      </c>
      <c r="E638" s="34">
        <f t="shared" si="5"/>
        <v>2033.8</v>
      </c>
      <c r="F638" s="34">
        <f t="shared" si="5"/>
        <v>2033.8</v>
      </c>
    </row>
    <row r="639" spans="1:6" ht="24.75">
      <c r="A639" s="16" t="s">
        <v>325</v>
      </c>
      <c r="B639" s="43" t="s">
        <v>266</v>
      </c>
      <c r="C639" s="43" t="s">
        <v>539</v>
      </c>
      <c r="D639" s="43" t="s">
        <v>269</v>
      </c>
      <c r="E639" s="35">
        <v>2033.8</v>
      </c>
      <c r="F639" s="35">
        <v>2033.8</v>
      </c>
    </row>
    <row r="640" spans="1:6" s="8" customFormat="1">
      <c r="A640" s="24" t="s">
        <v>270</v>
      </c>
      <c r="B640" s="42" t="s">
        <v>271</v>
      </c>
      <c r="C640" s="42" t="s">
        <v>2</v>
      </c>
      <c r="D640" s="42" t="s">
        <v>2</v>
      </c>
      <c r="E640" s="34">
        <f>E641+E662</f>
        <v>2177.8000000000002</v>
      </c>
      <c r="F640" s="34">
        <f>F641+F662</f>
        <v>2177.8000000000002</v>
      </c>
    </row>
    <row r="641" spans="1:6" s="8" customFormat="1" ht="24.75">
      <c r="A641" s="24" t="s">
        <v>583</v>
      </c>
      <c r="B641" s="42" t="s">
        <v>271</v>
      </c>
      <c r="C641" s="42" t="s">
        <v>421</v>
      </c>
      <c r="D641" s="42" t="s">
        <v>2</v>
      </c>
      <c r="E641" s="34">
        <f>E642+E646+E650</f>
        <v>1127.8</v>
      </c>
      <c r="F641" s="34">
        <f>F642+F646+F650</f>
        <v>1127.8</v>
      </c>
    </row>
    <row r="642" spans="1:6" s="8" customFormat="1">
      <c r="A642" s="24" t="s">
        <v>248</v>
      </c>
      <c r="B642" s="42" t="s">
        <v>271</v>
      </c>
      <c r="C642" s="42" t="s">
        <v>422</v>
      </c>
      <c r="D642" s="42" t="s">
        <v>2</v>
      </c>
      <c r="E642" s="34">
        <f t="shared" ref="E642:F644" si="6">E643</f>
        <v>30</v>
      </c>
      <c r="F642" s="34">
        <f t="shared" si="6"/>
        <v>30</v>
      </c>
    </row>
    <row r="643" spans="1:6" s="8" customFormat="1" ht="24.75">
      <c r="A643" s="24" t="s">
        <v>272</v>
      </c>
      <c r="B643" s="42" t="s">
        <v>271</v>
      </c>
      <c r="C643" s="42" t="s">
        <v>425</v>
      </c>
      <c r="D643" s="42" t="s">
        <v>2</v>
      </c>
      <c r="E643" s="34">
        <f t="shared" si="6"/>
        <v>30</v>
      </c>
      <c r="F643" s="34">
        <f t="shared" si="6"/>
        <v>30</v>
      </c>
    </row>
    <row r="644" spans="1:6" s="8" customFormat="1">
      <c r="A644" s="24" t="s">
        <v>250</v>
      </c>
      <c r="B644" s="42" t="s">
        <v>271</v>
      </c>
      <c r="C644" s="42" t="s">
        <v>426</v>
      </c>
      <c r="D644" s="42" t="s">
        <v>2</v>
      </c>
      <c r="E644" s="34">
        <f t="shared" si="6"/>
        <v>30</v>
      </c>
      <c r="F644" s="34">
        <f t="shared" si="6"/>
        <v>30</v>
      </c>
    </row>
    <row r="645" spans="1:6">
      <c r="A645" s="16" t="s">
        <v>45</v>
      </c>
      <c r="B645" s="43" t="s">
        <v>271</v>
      </c>
      <c r="C645" s="43" t="s">
        <v>426</v>
      </c>
      <c r="D645" s="43" t="s">
        <v>27</v>
      </c>
      <c r="E645" s="35">
        <v>30</v>
      </c>
      <c r="F645" s="35">
        <v>30</v>
      </c>
    </row>
    <row r="646" spans="1:6" s="8" customFormat="1">
      <c r="A646" s="24" t="s">
        <v>17</v>
      </c>
      <c r="B646" s="42" t="s">
        <v>271</v>
      </c>
      <c r="C646" s="42" t="s">
        <v>429</v>
      </c>
      <c r="D646" s="42" t="s">
        <v>2</v>
      </c>
      <c r="E646" s="34">
        <f t="shared" ref="E646:F648" si="7">E647</f>
        <v>70</v>
      </c>
      <c r="F646" s="34">
        <f t="shared" si="7"/>
        <v>70</v>
      </c>
    </row>
    <row r="647" spans="1:6" s="8" customFormat="1" ht="24.75">
      <c r="A647" s="24" t="s">
        <v>18</v>
      </c>
      <c r="B647" s="42" t="s">
        <v>271</v>
      </c>
      <c r="C647" s="42" t="s">
        <v>430</v>
      </c>
      <c r="D647" s="42" t="s">
        <v>2</v>
      </c>
      <c r="E647" s="34">
        <f t="shared" si="7"/>
        <v>70</v>
      </c>
      <c r="F647" s="34">
        <f t="shared" si="7"/>
        <v>70</v>
      </c>
    </row>
    <row r="648" spans="1:6" s="8" customFormat="1" ht="17.25" customHeight="1">
      <c r="A648" s="24" t="s">
        <v>273</v>
      </c>
      <c r="B648" s="42" t="s">
        <v>271</v>
      </c>
      <c r="C648" s="42" t="s">
        <v>431</v>
      </c>
      <c r="D648" s="42" t="s">
        <v>2</v>
      </c>
      <c r="E648" s="34">
        <f t="shared" si="7"/>
        <v>70</v>
      </c>
      <c r="F648" s="34">
        <f t="shared" si="7"/>
        <v>70</v>
      </c>
    </row>
    <row r="649" spans="1:6">
      <c r="A649" s="16" t="s">
        <v>45</v>
      </c>
      <c r="B649" s="43" t="s">
        <v>271</v>
      </c>
      <c r="C649" s="43" t="s">
        <v>431</v>
      </c>
      <c r="D649" s="43" t="s">
        <v>27</v>
      </c>
      <c r="E649" s="35">
        <v>70</v>
      </c>
      <c r="F649" s="35">
        <v>70</v>
      </c>
    </row>
    <row r="650" spans="1:6" s="8" customFormat="1" ht="48.75">
      <c r="A650" s="24" t="s">
        <v>19</v>
      </c>
      <c r="B650" s="42" t="s">
        <v>271</v>
      </c>
      <c r="C650" s="42" t="s">
        <v>432</v>
      </c>
      <c r="D650" s="42" t="s">
        <v>2</v>
      </c>
      <c r="E650" s="34">
        <f>E651+E654+E657</f>
        <v>1027.8</v>
      </c>
      <c r="F650" s="34">
        <f>F651+F654+F657</f>
        <v>1027.8</v>
      </c>
    </row>
    <row r="651" spans="1:6" s="8" customFormat="1">
      <c r="A651" s="24" t="s">
        <v>274</v>
      </c>
      <c r="B651" s="42" t="s">
        <v>271</v>
      </c>
      <c r="C651" s="42" t="s">
        <v>437</v>
      </c>
      <c r="D651" s="42" t="s">
        <v>2</v>
      </c>
      <c r="E651" s="34">
        <f>E652</f>
        <v>604</v>
      </c>
      <c r="F651" s="34">
        <f>F652</f>
        <v>604</v>
      </c>
    </row>
    <row r="652" spans="1:6" s="8" customFormat="1">
      <c r="A652" s="24" t="s">
        <v>275</v>
      </c>
      <c r="B652" s="42" t="s">
        <v>271</v>
      </c>
      <c r="C652" s="42" t="s">
        <v>438</v>
      </c>
      <c r="D652" s="42" t="s">
        <v>2</v>
      </c>
      <c r="E652" s="34">
        <f>E653</f>
        <v>604</v>
      </c>
      <c r="F652" s="34">
        <f>F653</f>
        <v>604</v>
      </c>
    </row>
    <row r="653" spans="1:6" ht="24.75">
      <c r="A653" s="16" t="s">
        <v>326</v>
      </c>
      <c r="B653" s="43" t="s">
        <v>271</v>
      </c>
      <c r="C653" s="43" t="s">
        <v>438</v>
      </c>
      <c r="D653" s="43" t="s">
        <v>183</v>
      </c>
      <c r="E653" s="35">
        <v>604</v>
      </c>
      <c r="F653" s="35">
        <v>604</v>
      </c>
    </row>
    <row r="654" spans="1:6" s="8" customFormat="1" ht="24.75">
      <c r="A654" s="24" t="s">
        <v>231</v>
      </c>
      <c r="B654" s="42" t="s">
        <v>271</v>
      </c>
      <c r="C654" s="42" t="s">
        <v>435</v>
      </c>
      <c r="D654" s="42" t="s">
        <v>2</v>
      </c>
      <c r="E654" s="34">
        <f>E655</f>
        <v>50</v>
      </c>
      <c r="F654" s="34">
        <f>F655</f>
        <v>50</v>
      </c>
    </row>
    <row r="655" spans="1:6" s="8" customFormat="1" ht="24.75">
      <c r="A655" s="24" t="s">
        <v>232</v>
      </c>
      <c r="B655" s="42" t="s">
        <v>271</v>
      </c>
      <c r="C655" s="42" t="s">
        <v>436</v>
      </c>
      <c r="D655" s="42" t="s">
        <v>2</v>
      </c>
      <c r="E655" s="34">
        <f>E656</f>
        <v>50</v>
      </c>
      <c r="F655" s="34">
        <f>F656</f>
        <v>50</v>
      </c>
    </row>
    <row r="656" spans="1:6">
      <c r="A656" s="16" t="s">
        <v>45</v>
      </c>
      <c r="B656" s="43" t="s">
        <v>271</v>
      </c>
      <c r="C656" s="43" t="s">
        <v>436</v>
      </c>
      <c r="D656" s="43" t="s">
        <v>27</v>
      </c>
      <c r="E656" s="35">
        <v>50</v>
      </c>
      <c r="F656" s="35">
        <v>50</v>
      </c>
    </row>
    <row r="657" spans="1:6" s="8" customFormat="1">
      <c r="A657" s="24" t="s">
        <v>20</v>
      </c>
      <c r="B657" s="42" t="s">
        <v>271</v>
      </c>
      <c r="C657" s="42" t="s">
        <v>433</v>
      </c>
      <c r="D657" s="42" t="s">
        <v>2</v>
      </c>
      <c r="E657" s="34">
        <f>E658+E660</f>
        <v>373.8</v>
      </c>
      <c r="F657" s="34">
        <f>F658+F660</f>
        <v>373.8</v>
      </c>
    </row>
    <row r="658" spans="1:6" s="8" customFormat="1" ht="24.75">
      <c r="A658" s="24" t="s">
        <v>232</v>
      </c>
      <c r="B658" s="42" t="s">
        <v>271</v>
      </c>
      <c r="C658" s="42" t="s">
        <v>439</v>
      </c>
      <c r="D658" s="42" t="s">
        <v>2</v>
      </c>
      <c r="E658" s="34">
        <f>E659</f>
        <v>350</v>
      </c>
      <c r="F658" s="34">
        <f>F659</f>
        <v>350</v>
      </c>
    </row>
    <row r="659" spans="1:6">
      <c r="A659" s="16" t="s">
        <v>327</v>
      </c>
      <c r="B659" s="43" t="s">
        <v>271</v>
      </c>
      <c r="C659" s="43" t="s">
        <v>439</v>
      </c>
      <c r="D659" s="43" t="s">
        <v>276</v>
      </c>
      <c r="E659" s="35">
        <v>350</v>
      </c>
      <c r="F659" s="35">
        <v>350</v>
      </c>
    </row>
    <row r="660" spans="1:6" s="8" customFormat="1" ht="24.75">
      <c r="A660" s="24" t="s">
        <v>277</v>
      </c>
      <c r="B660" s="42" t="s">
        <v>271</v>
      </c>
      <c r="C660" s="42" t="s">
        <v>440</v>
      </c>
      <c r="D660" s="42" t="s">
        <v>2</v>
      </c>
      <c r="E660" s="34">
        <f>E661</f>
        <v>23.8</v>
      </c>
      <c r="F660" s="34">
        <f>F661</f>
        <v>23.8</v>
      </c>
    </row>
    <row r="661" spans="1:6">
      <c r="A661" s="16" t="s">
        <v>327</v>
      </c>
      <c r="B661" s="43" t="s">
        <v>271</v>
      </c>
      <c r="C661" s="43" t="s">
        <v>440</v>
      </c>
      <c r="D661" s="43" t="s">
        <v>276</v>
      </c>
      <c r="E661" s="35">
        <v>23.8</v>
      </c>
      <c r="F661" s="35">
        <v>23.8</v>
      </c>
    </row>
    <row r="662" spans="1:6" s="8" customFormat="1" ht="24.75">
      <c r="A662" s="24" t="s">
        <v>584</v>
      </c>
      <c r="B662" s="42" t="s">
        <v>271</v>
      </c>
      <c r="C662" s="42" t="s">
        <v>526</v>
      </c>
      <c r="D662" s="42" t="s">
        <v>2</v>
      </c>
      <c r="E662" s="34">
        <f t="shared" ref="E662:F665" si="8">E663</f>
        <v>1050</v>
      </c>
      <c r="F662" s="34">
        <f t="shared" si="8"/>
        <v>1050</v>
      </c>
    </row>
    <row r="663" spans="1:6" s="8" customFormat="1" ht="24.75">
      <c r="A663" s="24" t="s">
        <v>22</v>
      </c>
      <c r="B663" s="42" t="s">
        <v>271</v>
      </c>
      <c r="C663" s="42" t="s">
        <v>527</v>
      </c>
      <c r="D663" s="42" t="s">
        <v>2</v>
      </c>
      <c r="E663" s="34">
        <f t="shared" si="8"/>
        <v>1050</v>
      </c>
      <c r="F663" s="34">
        <f t="shared" si="8"/>
        <v>1050</v>
      </c>
    </row>
    <row r="664" spans="1:6" s="8" customFormat="1">
      <c r="A664" s="24" t="s">
        <v>267</v>
      </c>
      <c r="B664" s="42" t="s">
        <v>271</v>
      </c>
      <c r="C664" s="42" t="s">
        <v>538</v>
      </c>
      <c r="D664" s="42" t="s">
        <v>2</v>
      </c>
      <c r="E664" s="34">
        <f t="shared" si="8"/>
        <v>1050</v>
      </c>
      <c r="F664" s="34">
        <f t="shared" si="8"/>
        <v>1050</v>
      </c>
    </row>
    <row r="665" spans="1:6" s="8" customFormat="1" ht="24.75">
      <c r="A665" s="24" t="s">
        <v>278</v>
      </c>
      <c r="B665" s="42" t="s">
        <v>271</v>
      </c>
      <c r="C665" s="42" t="s">
        <v>540</v>
      </c>
      <c r="D665" s="42" t="s">
        <v>2</v>
      </c>
      <c r="E665" s="34">
        <f t="shared" si="8"/>
        <v>1050</v>
      </c>
      <c r="F665" s="34">
        <f t="shared" si="8"/>
        <v>1050</v>
      </c>
    </row>
    <row r="666" spans="1:6" ht="24.75">
      <c r="A666" s="16" t="s">
        <v>325</v>
      </c>
      <c r="B666" s="43" t="s">
        <v>271</v>
      </c>
      <c r="C666" s="43" t="s">
        <v>540</v>
      </c>
      <c r="D666" s="43" t="s">
        <v>269</v>
      </c>
      <c r="E666" s="35">
        <v>1050</v>
      </c>
      <c r="F666" s="35">
        <v>1050</v>
      </c>
    </row>
    <row r="667" spans="1:6" s="8" customFormat="1">
      <c r="A667" s="24" t="s">
        <v>279</v>
      </c>
      <c r="B667" s="42" t="s">
        <v>280</v>
      </c>
      <c r="C667" s="42" t="s">
        <v>2</v>
      </c>
      <c r="D667" s="42" t="s">
        <v>2</v>
      </c>
      <c r="E667" s="34">
        <f>E668+E683</f>
        <v>32081.699999999997</v>
      </c>
      <c r="F667" s="34">
        <f>F668+F683</f>
        <v>32760</v>
      </c>
    </row>
    <row r="668" spans="1:6" s="8" customFormat="1">
      <c r="A668" s="24" t="s">
        <v>52</v>
      </c>
      <c r="B668" s="42" t="s">
        <v>280</v>
      </c>
      <c r="C668" s="42" t="s">
        <v>339</v>
      </c>
      <c r="D668" s="42" t="s">
        <v>2</v>
      </c>
      <c r="E668" s="34">
        <f>E669+E678</f>
        <v>13005.9</v>
      </c>
      <c r="F668" s="34">
        <f>F669+F678</f>
        <v>13007.3</v>
      </c>
    </row>
    <row r="669" spans="1:6" s="8" customFormat="1">
      <c r="A669" s="24" t="s">
        <v>175</v>
      </c>
      <c r="B669" s="42" t="s">
        <v>280</v>
      </c>
      <c r="C669" s="42" t="s">
        <v>611</v>
      </c>
      <c r="D669" s="42" t="s">
        <v>2</v>
      </c>
      <c r="E669" s="34">
        <f>E670</f>
        <v>3181.7999999999997</v>
      </c>
      <c r="F669" s="34">
        <f>F670</f>
        <v>3183.2</v>
      </c>
    </row>
    <row r="670" spans="1:6" s="8" customFormat="1">
      <c r="A670" s="24" t="s">
        <v>281</v>
      </c>
      <c r="B670" s="42" t="s">
        <v>280</v>
      </c>
      <c r="C670" s="42" t="s">
        <v>348</v>
      </c>
      <c r="D670" s="42" t="s">
        <v>2</v>
      </c>
      <c r="E670" s="34">
        <f>E671+E673+E675</f>
        <v>3181.7999999999997</v>
      </c>
      <c r="F670" s="34">
        <f>F671+F673+F675</f>
        <v>3183.2</v>
      </c>
    </row>
    <row r="671" spans="1:6" s="8" customFormat="1" ht="60.75">
      <c r="A671" s="25" t="s">
        <v>282</v>
      </c>
      <c r="B671" s="42" t="s">
        <v>280</v>
      </c>
      <c r="C671" s="42" t="s">
        <v>349</v>
      </c>
      <c r="D671" s="42" t="s">
        <v>2</v>
      </c>
      <c r="E671" s="34">
        <f>E672</f>
        <v>3051.2</v>
      </c>
      <c r="F671" s="34">
        <f>F672</f>
        <v>3052.6</v>
      </c>
    </row>
    <row r="672" spans="1:6" ht="24.75">
      <c r="A672" s="16" t="s">
        <v>326</v>
      </c>
      <c r="B672" s="43" t="s">
        <v>280</v>
      </c>
      <c r="C672" s="43" t="s">
        <v>349</v>
      </c>
      <c r="D672" s="43" t="s">
        <v>183</v>
      </c>
      <c r="E672" s="35">
        <v>3051.2</v>
      </c>
      <c r="F672" s="35">
        <v>3052.6</v>
      </c>
    </row>
    <row r="673" spans="1:6" s="8" customFormat="1" ht="51" customHeight="1">
      <c r="A673" s="24" t="s">
        <v>283</v>
      </c>
      <c r="B673" s="42" t="s">
        <v>280</v>
      </c>
      <c r="C673" s="42" t="s">
        <v>350</v>
      </c>
      <c r="D673" s="42" t="s">
        <v>2</v>
      </c>
      <c r="E673" s="34">
        <f>E674</f>
        <v>126.5</v>
      </c>
      <c r="F673" s="34">
        <f>F674</f>
        <v>126.5</v>
      </c>
    </row>
    <row r="674" spans="1:6">
      <c r="A674" s="16" t="s">
        <v>332</v>
      </c>
      <c r="B674" s="43" t="s">
        <v>280</v>
      </c>
      <c r="C674" s="43" t="s">
        <v>350</v>
      </c>
      <c r="D674" s="43" t="s">
        <v>55</v>
      </c>
      <c r="E674" s="35">
        <v>126.5</v>
      </c>
      <c r="F674" s="35">
        <v>126.5</v>
      </c>
    </row>
    <row r="675" spans="1:6" s="8" customFormat="1" ht="48.75">
      <c r="A675" s="24" t="s">
        <v>284</v>
      </c>
      <c r="B675" s="42" t="s">
        <v>280</v>
      </c>
      <c r="C675" s="42" t="s">
        <v>351</v>
      </c>
      <c r="D675" s="42" t="s">
        <v>2</v>
      </c>
      <c r="E675" s="34">
        <f>E676+E677</f>
        <v>4.0999999999999996</v>
      </c>
      <c r="F675" s="34">
        <f>F676+F677</f>
        <v>4.0999999999999996</v>
      </c>
    </row>
    <row r="676" spans="1:6">
      <c r="A676" s="16" t="s">
        <v>332</v>
      </c>
      <c r="B676" s="43" t="s">
        <v>280</v>
      </c>
      <c r="C676" s="43" t="s">
        <v>351</v>
      </c>
      <c r="D676" s="43" t="s">
        <v>55</v>
      </c>
      <c r="E676" s="35">
        <v>4</v>
      </c>
      <c r="F676" s="35">
        <v>4</v>
      </c>
    </row>
    <row r="677" spans="1:6">
      <c r="A677" s="16" t="s">
        <v>186</v>
      </c>
      <c r="B677" s="43" t="s">
        <v>280</v>
      </c>
      <c r="C677" s="43" t="s">
        <v>351</v>
      </c>
      <c r="D677" s="43" t="s">
        <v>187</v>
      </c>
      <c r="E677" s="35">
        <v>0.1</v>
      </c>
      <c r="F677" s="35">
        <v>0.1</v>
      </c>
    </row>
    <row r="678" spans="1:6" s="8" customFormat="1">
      <c r="A678" s="24" t="s">
        <v>199</v>
      </c>
      <c r="B678" s="42" t="s">
        <v>280</v>
      </c>
      <c r="C678" s="42" t="s">
        <v>382</v>
      </c>
      <c r="D678" s="42" t="s">
        <v>2</v>
      </c>
      <c r="E678" s="34">
        <f>E679</f>
        <v>9824.1</v>
      </c>
      <c r="F678" s="34">
        <f>F679</f>
        <v>9824.1</v>
      </c>
    </row>
    <row r="679" spans="1:6" s="8" customFormat="1">
      <c r="A679" s="24" t="s">
        <v>200</v>
      </c>
      <c r="B679" s="42" t="s">
        <v>280</v>
      </c>
      <c r="C679" s="42" t="s">
        <v>383</v>
      </c>
      <c r="D679" s="42" t="s">
        <v>2</v>
      </c>
      <c r="E679" s="34">
        <f>E680</f>
        <v>9824.1</v>
      </c>
      <c r="F679" s="34">
        <f>F680</f>
        <v>9824.1</v>
      </c>
    </row>
    <row r="680" spans="1:6" s="8" customFormat="1" ht="24.75">
      <c r="A680" s="24" t="s">
        <v>285</v>
      </c>
      <c r="B680" s="42" t="s">
        <v>280</v>
      </c>
      <c r="C680" s="42" t="s">
        <v>387</v>
      </c>
      <c r="D680" s="42" t="s">
        <v>2</v>
      </c>
      <c r="E680" s="34">
        <f>E681+E682</f>
        <v>9824.1</v>
      </c>
      <c r="F680" s="34">
        <f>F681+F682</f>
        <v>9824.1</v>
      </c>
    </row>
    <row r="681" spans="1:6">
      <c r="A681" s="16" t="s">
        <v>332</v>
      </c>
      <c r="B681" s="43" t="s">
        <v>280</v>
      </c>
      <c r="C681" s="43" t="s">
        <v>387</v>
      </c>
      <c r="D681" s="43" t="s">
        <v>55</v>
      </c>
      <c r="E681" s="35">
        <v>8968.1</v>
      </c>
      <c r="F681" s="35">
        <v>8968.1</v>
      </c>
    </row>
    <row r="682" spans="1:6">
      <c r="A682" s="16" t="s">
        <v>186</v>
      </c>
      <c r="B682" s="43" t="s">
        <v>280</v>
      </c>
      <c r="C682" s="43" t="s">
        <v>387</v>
      </c>
      <c r="D682" s="43" t="s">
        <v>187</v>
      </c>
      <c r="E682" s="35">
        <v>856</v>
      </c>
      <c r="F682" s="35">
        <v>856</v>
      </c>
    </row>
    <row r="683" spans="1:6" s="8" customFormat="1" ht="24.75">
      <c r="A683" s="24" t="s">
        <v>583</v>
      </c>
      <c r="B683" s="42" t="s">
        <v>280</v>
      </c>
      <c r="C683" s="42" t="s">
        <v>421</v>
      </c>
      <c r="D683" s="42" t="s">
        <v>2</v>
      </c>
      <c r="E683" s="34">
        <f>E684+E689</f>
        <v>19075.8</v>
      </c>
      <c r="F683" s="34">
        <f>F684+F689</f>
        <v>19752.7</v>
      </c>
    </row>
    <row r="684" spans="1:6" s="8" customFormat="1">
      <c r="A684" s="24" t="s">
        <v>248</v>
      </c>
      <c r="B684" s="42" t="s">
        <v>280</v>
      </c>
      <c r="C684" s="42" t="s">
        <v>422</v>
      </c>
      <c r="D684" s="42" t="s">
        <v>2</v>
      </c>
      <c r="E684" s="34">
        <f>E685</f>
        <v>18952.5</v>
      </c>
      <c r="F684" s="34">
        <f>F685</f>
        <v>19629.400000000001</v>
      </c>
    </row>
    <row r="685" spans="1:6" s="8" customFormat="1">
      <c r="A685" s="24" t="s">
        <v>286</v>
      </c>
      <c r="B685" s="42" t="s">
        <v>280</v>
      </c>
      <c r="C685" s="42" t="s">
        <v>427</v>
      </c>
      <c r="D685" s="42" t="s">
        <v>2</v>
      </c>
      <c r="E685" s="34">
        <f>E686</f>
        <v>18952.5</v>
      </c>
      <c r="F685" s="34">
        <f>F686</f>
        <v>19629.400000000001</v>
      </c>
    </row>
    <row r="686" spans="1:6" s="8" customFormat="1" ht="36.75">
      <c r="A686" s="24" t="s">
        <v>287</v>
      </c>
      <c r="B686" s="42" t="s">
        <v>280</v>
      </c>
      <c r="C686" s="42" t="s">
        <v>428</v>
      </c>
      <c r="D686" s="42" t="s">
        <v>2</v>
      </c>
      <c r="E686" s="34">
        <f>E687+E688</f>
        <v>18952.5</v>
      </c>
      <c r="F686" s="34">
        <f>F687+F688</f>
        <v>19629.400000000001</v>
      </c>
    </row>
    <row r="687" spans="1:6">
      <c r="A687" s="16" t="s">
        <v>332</v>
      </c>
      <c r="B687" s="43" t="s">
        <v>280</v>
      </c>
      <c r="C687" s="43" t="s">
        <v>428</v>
      </c>
      <c r="D687" s="43" t="s">
        <v>55</v>
      </c>
      <c r="E687" s="35">
        <v>17628</v>
      </c>
      <c r="F687" s="35">
        <v>18258</v>
      </c>
    </row>
    <row r="688" spans="1:6">
      <c r="A688" s="16" t="s">
        <v>186</v>
      </c>
      <c r="B688" s="43" t="s">
        <v>280</v>
      </c>
      <c r="C688" s="43" t="s">
        <v>428</v>
      </c>
      <c r="D688" s="43" t="s">
        <v>187</v>
      </c>
      <c r="E688" s="35">
        <v>1324.5</v>
      </c>
      <c r="F688" s="35">
        <v>1371.4</v>
      </c>
    </row>
    <row r="689" spans="1:6" s="8" customFormat="1" ht="48.75">
      <c r="A689" s="24" t="s">
        <v>19</v>
      </c>
      <c r="B689" s="42" t="s">
        <v>280</v>
      </c>
      <c r="C689" s="42" t="s">
        <v>432</v>
      </c>
      <c r="D689" s="42" t="s">
        <v>2</v>
      </c>
      <c r="E689" s="34">
        <f t="shared" ref="E689:F691" si="9">E690</f>
        <v>123.3</v>
      </c>
      <c r="F689" s="34">
        <f t="shared" si="9"/>
        <v>123.3</v>
      </c>
    </row>
    <row r="690" spans="1:6" s="8" customFormat="1">
      <c r="A690" s="24" t="s">
        <v>20</v>
      </c>
      <c r="B690" s="42" t="s">
        <v>280</v>
      </c>
      <c r="C690" s="42" t="s">
        <v>433</v>
      </c>
      <c r="D690" s="42" t="s">
        <v>2</v>
      </c>
      <c r="E690" s="34">
        <f t="shared" si="9"/>
        <v>123.3</v>
      </c>
      <c r="F690" s="34">
        <f t="shared" si="9"/>
        <v>123.3</v>
      </c>
    </row>
    <row r="691" spans="1:6" s="8" customFormat="1" ht="88.5" customHeight="1">
      <c r="A691" s="25" t="s">
        <v>288</v>
      </c>
      <c r="B691" s="42" t="s">
        <v>280</v>
      </c>
      <c r="C691" s="42" t="s">
        <v>441</v>
      </c>
      <c r="D691" s="42" t="s">
        <v>2</v>
      </c>
      <c r="E691" s="34">
        <f t="shared" si="9"/>
        <v>123.3</v>
      </c>
      <c r="F691" s="34">
        <f t="shared" si="9"/>
        <v>123.3</v>
      </c>
    </row>
    <row r="692" spans="1:6">
      <c r="A692" s="16" t="s">
        <v>45</v>
      </c>
      <c r="B692" s="43" t="s">
        <v>280</v>
      </c>
      <c r="C692" s="43" t="s">
        <v>441</v>
      </c>
      <c r="D692" s="43" t="s">
        <v>27</v>
      </c>
      <c r="E692" s="35">
        <v>123.3</v>
      </c>
      <c r="F692" s="35">
        <v>123.3</v>
      </c>
    </row>
    <row r="693" spans="1:6" s="8" customFormat="1">
      <c r="A693" s="31" t="s">
        <v>289</v>
      </c>
      <c r="B693" s="41" t="s">
        <v>290</v>
      </c>
      <c r="C693" s="48"/>
      <c r="D693" s="41" t="s">
        <v>2</v>
      </c>
      <c r="E693" s="33">
        <f t="shared" ref="E693:F695" si="10">E694</f>
        <v>23214.400000000001</v>
      </c>
      <c r="F693" s="33">
        <f t="shared" si="10"/>
        <v>23327.7</v>
      </c>
    </row>
    <row r="694" spans="1:6" s="8" customFormat="1">
      <c r="A694" s="24" t="s">
        <v>291</v>
      </c>
      <c r="B694" s="42" t="s">
        <v>292</v>
      </c>
      <c r="C694" s="42" t="s">
        <v>2</v>
      </c>
      <c r="D694" s="42" t="s">
        <v>2</v>
      </c>
      <c r="E694" s="34">
        <f t="shared" si="10"/>
        <v>23214.400000000001</v>
      </c>
      <c r="F694" s="34">
        <f t="shared" si="10"/>
        <v>23327.7</v>
      </c>
    </row>
    <row r="695" spans="1:6" s="8" customFormat="1" ht="24.75">
      <c r="A695" s="24" t="s">
        <v>606</v>
      </c>
      <c r="B695" s="42" t="s">
        <v>292</v>
      </c>
      <c r="C695" s="42" t="s">
        <v>407</v>
      </c>
      <c r="D695" s="42" t="s">
        <v>2</v>
      </c>
      <c r="E695" s="34">
        <f t="shared" si="10"/>
        <v>23214.400000000001</v>
      </c>
      <c r="F695" s="34">
        <f t="shared" si="10"/>
        <v>23327.7</v>
      </c>
    </row>
    <row r="696" spans="1:6" s="8" customFormat="1" ht="24.75">
      <c r="A696" s="24" t="s">
        <v>293</v>
      </c>
      <c r="B696" s="42" t="s">
        <v>292</v>
      </c>
      <c r="C696" s="42" t="s">
        <v>408</v>
      </c>
      <c r="D696" s="42" t="s">
        <v>2</v>
      </c>
      <c r="E696" s="34">
        <f>E697+E699+E701</f>
        <v>23214.400000000001</v>
      </c>
      <c r="F696" s="34">
        <f>F697+F699+F701</f>
        <v>23327.7</v>
      </c>
    </row>
    <row r="697" spans="1:6" s="8" customFormat="1">
      <c r="A697" s="24" t="s">
        <v>140</v>
      </c>
      <c r="B697" s="42" t="s">
        <v>292</v>
      </c>
      <c r="C697" s="42" t="s">
        <v>409</v>
      </c>
      <c r="D697" s="42" t="s">
        <v>2</v>
      </c>
      <c r="E697" s="34">
        <f>E698</f>
        <v>8100</v>
      </c>
      <c r="F697" s="34">
        <f>F698</f>
        <v>8100</v>
      </c>
    </row>
    <row r="698" spans="1:6" ht="24.75">
      <c r="A698" s="16" t="s">
        <v>329</v>
      </c>
      <c r="B698" s="43" t="s">
        <v>292</v>
      </c>
      <c r="C698" s="43" t="s">
        <v>409</v>
      </c>
      <c r="D698" s="43" t="s">
        <v>143</v>
      </c>
      <c r="E698" s="35">
        <v>8100</v>
      </c>
      <c r="F698" s="35">
        <v>8100</v>
      </c>
    </row>
    <row r="699" spans="1:6" s="8" customFormat="1">
      <c r="A699" s="24" t="s">
        <v>35</v>
      </c>
      <c r="B699" s="42" t="s">
        <v>292</v>
      </c>
      <c r="C699" s="42" t="s">
        <v>410</v>
      </c>
      <c r="D699" s="42" t="s">
        <v>2</v>
      </c>
      <c r="E699" s="34">
        <f>E700</f>
        <v>315.2</v>
      </c>
      <c r="F699" s="34">
        <f>F700</f>
        <v>315.2</v>
      </c>
    </row>
    <row r="700" spans="1:6">
      <c r="A700" s="16" t="s">
        <v>186</v>
      </c>
      <c r="B700" s="43" t="s">
        <v>292</v>
      </c>
      <c r="C700" s="43" t="s">
        <v>410</v>
      </c>
      <c r="D700" s="43" t="s">
        <v>187</v>
      </c>
      <c r="E700" s="35">
        <v>315.2</v>
      </c>
      <c r="F700" s="35">
        <v>315.2</v>
      </c>
    </row>
    <row r="701" spans="1:6" s="8" customFormat="1" ht="36.75">
      <c r="A701" s="24" t="s">
        <v>24</v>
      </c>
      <c r="B701" s="42" t="s">
        <v>292</v>
      </c>
      <c r="C701" s="42" t="s">
        <v>411</v>
      </c>
      <c r="D701" s="42" t="s">
        <v>2</v>
      </c>
      <c r="E701" s="34">
        <f>E702</f>
        <v>14799.2</v>
      </c>
      <c r="F701" s="34">
        <f>F702</f>
        <v>14912.5</v>
      </c>
    </row>
    <row r="702" spans="1:6" ht="36.75">
      <c r="A702" s="16" t="s">
        <v>179</v>
      </c>
      <c r="B702" s="43" t="s">
        <v>292</v>
      </c>
      <c r="C702" s="43" t="s">
        <v>411</v>
      </c>
      <c r="D702" s="43" t="s">
        <v>177</v>
      </c>
      <c r="E702" s="35">
        <v>14799.2</v>
      </c>
      <c r="F702" s="35">
        <v>14912.5</v>
      </c>
    </row>
    <row r="703" spans="1:6" s="8" customFormat="1">
      <c r="A703" s="31" t="s">
        <v>294</v>
      </c>
      <c r="B703" s="41" t="s">
        <v>295</v>
      </c>
      <c r="C703" s="41" t="s">
        <v>2</v>
      </c>
      <c r="D703" s="41" t="s">
        <v>2</v>
      </c>
      <c r="E703" s="33">
        <f t="shared" ref="E703:F707" si="11">E704</f>
        <v>17000</v>
      </c>
      <c r="F703" s="33">
        <f t="shared" si="11"/>
        <v>17000</v>
      </c>
    </row>
    <row r="704" spans="1:6" s="8" customFormat="1" ht="24.75">
      <c r="A704" s="24" t="s">
        <v>296</v>
      </c>
      <c r="B704" s="42" t="s">
        <v>297</v>
      </c>
      <c r="C704" s="42" t="s">
        <v>2</v>
      </c>
      <c r="D704" s="42" t="s">
        <v>2</v>
      </c>
      <c r="E704" s="34">
        <f t="shared" si="11"/>
        <v>17000</v>
      </c>
      <c r="F704" s="34">
        <f t="shared" si="11"/>
        <v>17000</v>
      </c>
    </row>
    <row r="705" spans="1:6" s="8" customFormat="1" ht="24.75">
      <c r="A705" s="24" t="s">
        <v>585</v>
      </c>
      <c r="B705" s="42" t="s">
        <v>297</v>
      </c>
      <c r="C705" s="42" t="s">
        <v>460</v>
      </c>
      <c r="D705" s="42" t="s">
        <v>2</v>
      </c>
      <c r="E705" s="34">
        <f t="shared" si="11"/>
        <v>17000</v>
      </c>
      <c r="F705" s="34">
        <f t="shared" si="11"/>
        <v>17000</v>
      </c>
    </row>
    <row r="706" spans="1:6" s="8" customFormat="1">
      <c r="A706" s="24" t="s">
        <v>298</v>
      </c>
      <c r="B706" s="42" t="s">
        <v>297</v>
      </c>
      <c r="C706" s="42" t="s">
        <v>468</v>
      </c>
      <c r="D706" s="42" t="s">
        <v>2</v>
      </c>
      <c r="E706" s="34">
        <f t="shared" si="11"/>
        <v>17000</v>
      </c>
      <c r="F706" s="34">
        <f t="shared" si="11"/>
        <v>17000</v>
      </c>
    </row>
    <row r="707" spans="1:6" s="8" customFormat="1">
      <c r="A707" s="24" t="s">
        <v>299</v>
      </c>
      <c r="B707" s="42" t="s">
        <v>297</v>
      </c>
      <c r="C707" s="42" t="s">
        <v>469</v>
      </c>
      <c r="D707" s="42" t="s">
        <v>2</v>
      </c>
      <c r="E707" s="34">
        <f t="shared" si="11"/>
        <v>17000</v>
      </c>
      <c r="F707" s="34">
        <f t="shared" si="11"/>
        <v>17000</v>
      </c>
    </row>
    <row r="708" spans="1:6">
      <c r="A708" s="16" t="s">
        <v>333</v>
      </c>
      <c r="B708" s="43" t="s">
        <v>297</v>
      </c>
      <c r="C708" s="43" t="s">
        <v>469</v>
      </c>
      <c r="D708" s="43" t="s">
        <v>300</v>
      </c>
      <c r="E708" s="35">
        <v>17000</v>
      </c>
      <c r="F708" s="35">
        <v>17000</v>
      </c>
    </row>
    <row r="709" spans="1:6" s="8" customFormat="1">
      <c r="A709" s="31" t="s">
        <v>301</v>
      </c>
      <c r="B709" s="41" t="s">
        <v>302</v>
      </c>
      <c r="C709" s="41" t="s">
        <v>2</v>
      </c>
      <c r="D709" s="41" t="s">
        <v>2</v>
      </c>
      <c r="E709" s="33">
        <f t="shared" ref="E709:F711" si="12">E710</f>
        <v>28673.4</v>
      </c>
      <c r="F709" s="33">
        <f t="shared" si="12"/>
        <v>60135.9</v>
      </c>
    </row>
    <row r="710" spans="1:6" s="8" customFormat="1">
      <c r="A710" s="24" t="s">
        <v>8</v>
      </c>
      <c r="B710" s="42" t="s">
        <v>302</v>
      </c>
      <c r="C710" s="42" t="s">
        <v>565</v>
      </c>
      <c r="D710" s="42" t="s">
        <v>2</v>
      </c>
      <c r="E710" s="34">
        <f t="shared" si="12"/>
        <v>28673.4</v>
      </c>
      <c r="F710" s="34">
        <f t="shared" si="12"/>
        <v>60135.9</v>
      </c>
    </row>
    <row r="711" spans="1:6" s="8" customFormat="1">
      <c r="A711" s="24" t="s">
        <v>303</v>
      </c>
      <c r="B711" s="42" t="s">
        <v>302</v>
      </c>
      <c r="C711" s="42" t="s">
        <v>573</v>
      </c>
      <c r="D711" s="42" t="s">
        <v>2</v>
      </c>
      <c r="E711" s="34">
        <f t="shared" si="12"/>
        <v>28673.4</v>
      </c>
      <c r="F711" s="34">
        <f t="shared" si="12"/>
        <v>60135.9</v>
      </c>
    </row>
    <row r="712" spans="1:6">
      <c r="A712" s="16" t="s">
        <v>338</v>
      </c>
      <c r="B712" s="43" t="s">
        <v>302</v>
      </c>
      <c r="C712" s="43" t="s">
        <v>573</v>
      </c>
      <c r="D712" s="43" t="s">
        <v>304</v>
      </c>
      <c r="E712" s="35">
        <v>28673.4</v>
      </c>
      <c r="F712" s="35">
        <v>60135.9</v>
      </c>
    </row>
    <row r="713" spans="1:6" s="7" customFormat="1" ht="15.75">
      <c r="A713" s="49" t="s">
        <v>3</v>
      </c>
      <c r="B713" s="50"/>
      <c r="C713" s="50"/>
      <c r="D713" s="51"/>
      <c r="E713" s="40">
        <f>E14+E142+E149+E190+E262+E344+E353+E534+E615+E633+E693+E703+E709</f>
        <v>2176151.8699999996</v>
      </c>
      <c r="F713" s="40">
        <f>F14+F142+F149+F190+F262+F344+F353+F534+F615+F633+F693+F703+F709</f>
        <v>2286108.0700000003</v>
      </c>
    </row>
  </sheetData>
  <autoFilter ref="A13:I713"/>
  <mergeCells count="8">
    <mergeCell ref="A713:D713"/>
    <mergeCell ref="A9:F9"/>
    <mergeCell ref="A11:A13"/>
    <mergeCell ref="B11:B13"/>
    <mergeCell ref="C11:C13"/>
    <mergeCell ref="D11:D13"/>
    <mergeCell ref="E11:E13"/>
    <mergeCell ref="F11:F13"/>
  </mergeCells>
  <pageMargins left="1.299212598425197" right="0.51181102362204722" top="0.55118110236220474" bottom="0.55118110236220474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Buh2</cp:lastModifiedBy>
  <cp:lastPrinted>2021-11-17T11:13:13Z</cp:lastPrinted>
  <dcterms:created xsi:type="dcterms:W3CDTF">2014-06-19T07:08:29Z</dcterms:created>
  <dcterms:modified xsi:type="dcterms:W3CDTF">2021-11-18T08:01:32Z</dcterms:modified>
</cp:coreProperties>
</file>