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3895" windowHeight="12525"/>
  </bookViews>
  <sheets>
    <sheet name="Лист1 (2)" sheetId="2" r:id="rId1"/>
  </sheets>
  <definedNames>
    <definedName name="_xlnm._FilterDatabase" localSheetId="0" hidden="1">'Лист1 (2)'!$A$13:$E$493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15" i="2"/>
  <c r="D16"/>
  <c r="E17"/>
  <c r="D17"/>
  <c r="E24"/>
  <c r="D24"/>
  <c r="E27"/>
  <c r="D27"/>
  <c r="E30"/>
  <c r="D30"/>
  <c r="E33"/>
  <c r="D33"/>
  <c r="E37"/>
  <c r="E36"/>
  <c r="D37"/>
  <c r="E39"/>
  <c r="D39"/>
  <c r="E41"/>
  <c r="D41"/>
  <c r="E45"/>
  <c r="E44"/>
  <c r="D45"/>
  <c r="E48"/>
  <c r="E47"/>
  <c r="D48"/>
  <c r="E53"/>
  <c r="D53"/>
  <c r="E55"/>
  <c r="D55"/>
  <c r="E57"/>
  <c r="D57"/>
  <c r="E59"/>
  <c r="D59"/>
  <c r="E66"/>
  <c r="D66"/>
  <c r="E70"/>
  <c r="E69" s="1"/>
  <c r="E68" s="1"/>
  <c r="D68"/>
  <c r="D69"/>
  <c r="D70"/>
  <c r="E74"/>
  <c r="E73"/>
  <c r="E72" s="1"/>
  <c r="D74"/>
  <c r="E79"/>
  <c r="D79"/>
  <c r="E81"/>
  <c r="D81"/>
  <c r="E85"/>
  <c r="E84"/>
  <c r="D84"/>
  <c r="D85"/>
  <c r="E88"/>
  <c r="D88"/>
  <c r="E92"/>
  <c r="D92"/>
  <c r="E98"/>
  <c r="E97" s="1"/>
  <c r="D98"/>
  <c r="E102"/>
  <c r="E101"/>
  <c r="E100" s="1"/>
  <c r="D102"/>
  <c r="E105"/>
  <c r="D105"/>
  <c r="E108"/>
  <c r="D108"/>
  <c r="E111"/>
  <c r="D111"/>
  <c r="E116"/>
  <c r="E115"/>
  <c r="E114" s="1"/>
  <c r="D115"/>
  <c r="D116"/>
  <c r="E119"/>
  <c r="E118" s="1"/>
  <c r="D119"/>
  <c r="E121"/>
  <c r="D121"/>
  <c r="E125"/>
  <c r="E124" s="1"/>
  <c r="D124"/>
  <c r="D125"/>
  <c r="E127"/>
  <c r="D127"/>
  <c r="E130"/>
  <c r="E129"/>
  <c r="D130"/>
  <c r="D129" s="1"/>
  <c r="E135"/>
  <c r="D135"/>
  <c r="E137"/>
  <c r="D137"/>
  <c r="E139"/>
  <c r="D139"/>
  <c r="E143"/>
  <c r="E142"/>
  <c r="E141" s="1"/>
  <c r="D141"/>
  <c r="D142"/>
  <c r="D143"/>
  <c r="E146"/>
  <c r="E145"/>
  <c r="D145"/>
  <c r="D146"/>
  <c r="E150"/>
  <c r="E149"/>
  <c r="E148" s="1"/>
  <c r="D148"/>
  <c r="D149"/>
  <c r="D150"/>
  <c r="E152"/>
  <c r="D152"/>
  <c r="E154"/>
  <c r="D154"/>
  <c r="E158"/>
  <c r="E157"/>
  <c r="E156" s="1"/>
  <c r="D158"/>
  <c r="E163"/>
  <c r="D163"/>
  <c r="E166"/>
  <c r="E165"/>
  <c r="D165"/>
  <c r="D166"/>
  <c r="E169"/>
  <c r="E168"/>
  <c r="D169"/>
  <c r="D174"/>
  <c r="E179"/>
  <c r="E178"/>
  <c r="D178"/>
  <c r="D179"/>
  <c r="E182"/>
  <c r="E181"/>
  <c r="D181"/>
  <c r="D182"/>
  <c r="E187"/>
  <c r="E186" s="1"/>
  <c r="E185" s="1"/>
  <c r="D185"/>
  <c r="D186"/>
  <c r="D187"/>
  <c r="E191"/>
  <c r="E190"/>
  <c r="E189" s="1"/>
  <c r="D190"/>
  <c r="D191"/>
  <c r="E194"/>
  <c r="E193" s="1"/>
  <c r="D193"/>
  <c r="D194"/>
  <c r="E198"/>
  <c r="D198"/>
  <c r="E201"/>
  <c r="D201"/>
  <c r="E203"/>
  <c r="D203"/>
  <c r="E205"/>
  <c r="D205"/>
  <c r="D209"/>
  <c r="E213"/>
  <c r="E212"/>
  <c r="D212"/>
  <c r="D213"/>
  <c r="E216"/>
  <c r="E215" s="1"/>
  <c r="D215"/>
  <c r="D216"/>
  <c r="E219"/>
  <c r="E218" s="1"/>
  <c r="D218"/>
  <c r="D219"/>
  <c r="E222"/>
  <c r="E221"/>
  <c r="D221"/>
  <c r="D222"/>
  <c r="E225"/>
  <c r="E224" s="1"/>
  <c r="D224"/>
  <c r="D225"/>
  <c r="D227"/>
  <c r="D229"/>
  <c r="E230"/>
  <c r="D230"/>
  <c r="E232"/>
  <c r="D232"/>
  <c r="E234"/>
  <c r="D234"/>
  <c r="D240"/>
  <c r="E242"/>
  <c r="E241"/>
  <c r="D241"/>
  <c r="D242"/>
  <c r="E245"/>
  <c r="E244"/>
  <c r="D244"/>
  <c r="D245"/>
  <c r="E248"/>
  <c r="E247"/>
  <c r="D248"/>
  <c r="E253"/>
  <c r="D253"/>
  <c r="E260"/>
  <c r="E259" s="1"/>
  <c r="D259"/>
  <c r="D260"/>
  <c r="E264"/>
  <c r="E263" s="1"/>
  <c r="E262" s="1"/>
  <c r="D262"/>
  <c r="D263"/>
  <c r="D264"/>
  <c r="E271"/>
  <c r="E270"/>
  <c r="D271"/>
  <c r="E277"/>
  <c r="E276"/>
  <c r="E275" s="1"/>
  <c r="E274" s="1"/>
  <c r="D275"/>
  <c r="D276"/>
  <c r="D277"/>
  <c r="E281"/>
  <c r="D281"/>
  <c r="E289"/>
  <c r="D289"/>
  <c r="E291"/>
  <c r="D291"/>
  <c r="E294"/>
  <c r="E293" s="1"/>
  <c r="D293"/>
  <c r="D294"/>
  <c r="E296"/>
  <c r="D296"/>
  <c r="E301"/>
  <c r="D301"/>
  <c r="E306"/>
  <c r="D306"/>
  <c r="E308"/>
  <c r="D308"/>
  <c r="E312"/>
  <c r="D312"/>
  <c r="E315"/>
  <c r="D315"/>
  <c r="E318"/>
  <c r="D318"/>
  <c r="E321"/>
  <c r="E320"/>
  <c r="D320"/>
  <c r="D321"/>
  <c r="E324"/>
  <c r="E323"/>
  <c r="D323"/>
  <c r="D324"/>
  <c r="E326"/>
  <c r="D326"/>
  <c r="E329"/>
  <c r="E328"/>
  <c r="D328"/>
  <c r="D329"/>
  <c r="E332"/>
  <c r="E331"/>
  <c r="D331"/>
  <c r="D332"/>
  <c r="E336"/>
  <c r="E335"/>
  <c r="E334" s="1"/>
  <c r="D334"/>
  <c r="D335"/>
  <c r="D336"/>
  <c r="E338"/>
  <c r="D338"/>
  <c r="E342"/>
  <c r="E341"/>
  <c r="E340" s="1"/>
  <c r="D340"/>
  <c r="D341"/>
  <c r="D342"/>
  <c r="E351"/>
  <c r="E350"/>
  <c r="E349" s="1"/>
  <c r="E348" s="1"/>
  <c r="D350"/>
  <c r="D351"/>
  <c r="E356"/>
  <c r="E355"/>
  <c r="E354" s="1"/>
  <c r="D354"/>
  <c r="D356"/>
  <c r="E360"/>
  <c r="D360"/>
  <c r="E363"/>
  <c r="E362"/>
  <c r="D362"/>
  <c r="D363"/>
  <c r="E367"/>
  <c r="E366" s="1"/>
  <c r="D366"/>
  <c r="D367"/>
  <c r="E369"/>
  <c r="D369"/>
  <c r="E377"/>
  <c r="E376"/>
  <c r="D377"/>
  <c r="E379"/>
  <c r="D379"/>
  <c r="E381"/>
  <c r="D381"/>
  <c r="E383"/>
  <c r="D383"/>
  <c r="D385"/>
  <c r="D386"/>
  <c r="E387"/>
  <c r="D387"/>
  <c r="D388"/>
  <c r="E390"/>
  <c r="D390"/>
  <c r="E393"/>
  <c r="E392"/>
  <c r="D392"/>
  <c r="D393"/>
  <c r="E396"/>
  <c r="E395"/>
  <c r="D396"/>
  <c r="E401"/>
  <c r="E400"/>
  <c r="D401"/>
  <c r="E410"/>
  <c r="D410"/>
  <c r="E421"/>
  <c r="D421"/>
  <c r="E423"/>
  <c r="D423"/>
  <c r="E428"/>
  <c r="E427"/>
  <c r="D427"/>
  <c r="D428"/>
  <c r="E430"/>
  <c r="D430"/>
  <c r="E433"/>
  <c r="E432"/>
  <c r="D432"/>
  <c r="D433"/>
  <c r="E437"/>
  <c r="D437"/>
  <c r="E442"/>
  <c r="E441"/>
  <c r="E440" s="1"/>
  <c r="D440"/>
  <c r="D441"/>
  <c r="D442"/>
  <c r="E447"/>
  <c r="E446" s="1"/>
  <c r="E445" s="1"/>
  <c r="D445"/>
  <c r="D446"/>
  <c r="D447"/>
  <c r="E450"/>
  <c r="E449" s="1"/>
  <c r="D449"/>
  <c r="D450"/>
  <c r="E454"/>
  <c r="E453"/>
  <c r="E452" s="1"/>
  <c r="D453"/>
  <c r="D454"/>
  <c r="E457"/>
  <c r="E456"/>
  <c r="D457"/>
  <c r="E459"/>
  <c r="D459"/>
  <c r="E462"/>
  <c r="E461"/>
  <c r="D461"/>
  <c r="D462"/>
  <c r="E466"/>
  <c r="E465"/>
  <c r="D465"/>
  <c r="D466"/>
  <c r="E469"/>
  <c r="E468"/>
  <c r="D468"/>
  <c r="D469"/>
  <c r="E472"/>
  <c r="D472"/>
  <c r="E476"/>
  <c r="D476"/>
  <c r="E478"/>
  <c r="D478"/>
  <c r="E481"/>
  <c r="D481"/>
  <c r="E484"/>
  <c r="D484"/>
  <c r="E489"/>
  <c r="E491"/>
  <c r="D489"/>
  <c r="D491"/>
  <c r="E16"/>
  <c r="E20"/>
  <c r="D20"/>
  <c r="E22"/>
  <c r="D22"/>
  <c r="E21"/>
  <c r="D21"/>
  <c r="E83"/>
  <c r="E82"/>
  <c r="D82"/>
  <c r="D83"/>
  <c r="E357"/>
  <c r="D357"/>
  <c r="D355" s="1"/>
  <c r="E373"/>
  <c r="D373"/>
  <c r="E303"/>
  <c r="D303"/>
  <c r="E316"/>
  <c r="D316"/>
  <c r="E238"/>
  <c r="D238"/>
  <c r="E237"/>
  <c r="D237"/>
  <c r="E236"/>
  <c r="D236"/>
  <c r="E471"/>
  <c r="D471"/>
  <c r="D349"/>
  <c r="D376"/>
  <c r="E310"/>
  <c r="D310"/>
  <c r="D101"/>
  <c r="D100" s="1"/>
  <c r="D52"/>
  <c r="D36"/>
  <c r="D118"/>
  <c r="E174"/>
  <c r="E173" s="1"/>
  <c r="D173"/>
  <c r="D172" s="1"/>
  <c r="E197"/>
  <c r="D197"/>
  <c r="D189" s="1"/>
  <c r="D97"/>
  <c r="E94"/>
  <c r="D94"/>
  <c r="E90"/>
  <c r="D90"/>
  <c r="D87" s="1"/>
  <c r="E87"/>
  <c r="E62"/>
  <c r="E61" s="1"/>
  <c r="D62"/>
  <c r="D61" s="1"/>
  <c r="E52"/>
  <c r="E23"/>
  <c r="D23"/>
  <c r="D44"/>
  <c r="D395"/>
  <c r="D456"/>
  <c r="D247"/>
  <c r="E229"/>
  <c r="E228" s="1"/>
  <c r="E227" s="1"/>
  <c r="D228"/>
  <c r="E160"/>
  <c r="D160"/>
  <c r="D157" s="1"/>
  <c r="D168"/>
  <c r="E464"/>
  <c r="D464"/>
  <c r="E209"/>
  <c r="E208" s="1"/>
  <c r="D208"/>
  <c r="D207" s="1"/>
  <c r="E346"/>
  <c r="E345" s="1"/>
  <c r="E344" s="1"/>
  <c r="D346"/>
  <c r="D345" s="1"/>
  <c r="D344" s="1"/>
  <c r="D270"/>
  <c r="D47"/>
  <c r="E172" l="1"/>
  <c r="E171"/>
  <c r="E207"/>
  <c r="E240"/>
  <c r="D274"/>
  <c r="D400"/>
  <c r="D73"/>
  <c r="D72" s="1"/>
  <c r="E386"/>
  <c r="E385" s="1"/>
  <c r="E51"/>
  <c r="D348"/>
  <c r="D114"/>
  <c r="D51"/>
  <c r="E15"/>
  <c r="D171"/>
  <c r="D452"/>
  <c r="D156"/>
  <c r="E14" l="1"/>
  <c r="E493" s="1"/>
  <c r="D14"/>
  <c r="D493" s="1"/>
</calcChain>
</file>

<file path=xl/sharedStrings.xml><?xml version="1.0" encoding="utf-8"?>
<sst xmlns="http://schemas.openxmlformats.org/spreadsheetml/2006/main" count="1443" uniqueCount="523">
  <si>
    <t>Название</t>
  </si>
  <si>
    <t>Целевая статья</t>
  </si>
  <si>
    <t/>
  </si>
  <si>
    <t>ИТОГО РАСХОДОВ</t>
  </si>
  <si>
    <t>Непрограммные направления деятельности</t>
  </si>
  <si>
    <t>Глава муниципального образования</t>
  </si>
  <si>
    <t>121</t>
  </si>
  <si>
    <t>129</t>
  </si>
  <si>
    <t>Содержание представительного органа муниципального округа - Совет депутатов муниципального образования «Муниципальный округ Завьяловский район Удмуртской Республики»</t>
  </si>
  <si>
    <t>Подпрограмма «Безопасное детство»</t>
  </si>
  <si>
    <t>Мероприятия, направленные на ранее выявление детского и семейного неблагополучия</t>
  </si>
  <si>
    <t>Подпрограмма «Социальная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населения»</t>
  </si>
  <si>
    <t>Организация обеспечения жильем льготных категорий граждан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</si>
  <si>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</si>
  <si>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Подпрограмма «Совершенствование системы муниципального управления»</t>
  </si>
  <si>
    <t>Обеспечение деятельности муниципальных учреждений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</si>
  <si>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</si>
  <si>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122</t>
  </si>
  <si>
    <t>242</t>
  </si>
  <si>
    <t>244</t>
  </si>
  <si>
    <t>247</t>
  </si>
  <si>
    <t>831</t>
  </si>
  <si>
    <t>851</t>
  </si>
  <si>
    <t>Уплата прочих налогов, сборов</t>
  </si>
  <si>
    <t>852</t>
  </si>
  <si>
    <t>Уплата иных платежей</t>
  </si>
  <si>
    <t>853</t>
  </si>
  <si>
    <t>Расходы на уплату земельного налога</t>
  </si>
  <si>
    <t>Обеспечение деятельности Администрации</t>
  </si>
  <si>
    <t>Центральный аппарат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</si>
  <si>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</si>
  <si>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Создание условий для реализации управления муниципальными финансами</t>
  </si>
  <si>
    <t>Контрольно-счетный орган муниципального образования</t>
  </si>
  <si>
    <t>Прочая закупка товаров, работ и услуг</t>
  </si>
  <si>
    <t>Резервные фонды</t>
  </si>
  <si>
    <t>Нормативно-методическое обеспечение и организация бюджетного процесса</t>
  </si>
  <si>
    <t>870</t>
  </si>
  <si>
    <t>Муниципальная программа "Развитие образования"</t>
  </si>
  <si>
    <t>Подпрограмма «Создание условий для реализации муниципальной программы»</t>
  </si>
  <si>
    <t>Обеспечение деятельности службы материально-технического обеспечения</t>
  </si>
  <si>
    <t>612</t>
  </si>
  <si>
    <t>611</t>
  </si>
  <si>
    <t>Обеспечение деятельности централизованных бухгалтерий и прочих учреждений</t>
  </si>
  <si>
    <t>111</t>
  </si>
  <si>
    <t>Иные выплаты персоналу учреждений, за исключением фонда оплаты труда</t>
  </si>
  <si>
    <t>112</t>
  </si>
  <si>
    <t>119</t>
  </si>
  <si>
    <t>Повышение эффективности бюджетных расходов и повышение качества управления муниципальными финансами</t>
  </si>
  <si>
    <t>Муниципальная программа "Управление муниципальным имуществом"</t>
  </si>
  <si>
    <t>Реализация установленных полномочий (функций) в сфере имущественных и земельных отношений</t>
  </si>
  <si>
    <t>Мероприятия в области имущественных и земельных отношений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</si>
  <si>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</si>
  <si>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</si>
  <si>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</si>
  <si>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Расходы на проведение мероприятий в области строительства, архитектуры и градостроительства, размещение наружной рекламы и информации</t>
  </si>
  <si>
    <t>Расходы на проведение конкурсов профессионального мастерства в сфере муниципального управления</t>
  </si>
  <si>
    <t>Оказание муниципальных услуг (выполнение функций) органами местного самоуправления</t>
  </si>
  <si>
    <t>Расходы на реализацию мероприятий по административной реформе</t>
  </si>
  <si>
    <t>Расходы на организацию и проведение мероприятий</t>
  </si>
  <si>
    <t>350</t>
  </si>
  <si>
    <t>Подпрограмма «Управление общественными отношениями»</t>
  </si>
  <si>
    <t>Поддержка и создание условий для деятельности общественных организаций</t>
  </si>
  <si>
    <t>Расходы на проведение мероприятий по подпрограмме «Управление общественными отношениями»</t>
  </si>
  <si>
    <t>Осуществление первичного воинского учёта на территориях, где отсутствуют военные комиссариаты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</si>
  <si>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</si>
  <si>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Расходы на проведение мероприятий в сфере гражданской обороны, защиты населения и территорий от чрезвычайных ситуаций</t>
  </si>
  <si>
    <t>Профилактика терроризма и экстремизма, а также минимизация и (или) ликвидация последствий их проявления на территории Завьяловского района</t>
  </si>
  <si>
    <t>Информационно-аналитическая работа по профилактике терроризма и экстремизма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</si>
  <si>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</si>
  <si>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Обеспечение первичных мер пожарной безопасности</t>
  </si>
  <si>
    <t>360</t>
  </si>
  <si>
    <t>Обеспечение деятельности МКУ "Завьяловский центр обеспечения безопасности"</t>
  </si>
  <si>
    <t>Расходы на обеспечение мер по профилактике распостранения новой коронавирусной инфекции</t>
  </si>
  <si>
    <t>Обеспечение общественного порядка</t>
  </si>
  <si>
    <t>Расходы на проведение мероприятий по профилактике правонарушений</t>
  </si>
  <si>
    <t>Расходы на обеспечение безопасности людей на водных объектах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</si>
  <si>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</si>
  <si>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</si>
  <si>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</si>
  <si>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</si>
  <si>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Развитие и содержание дорожной сети на территории Завьяловского района</t>
  </si>
  <si>
    <t>Содержание автомобильных дорог и искусственных сооружений на них</t>
  </si>
  <si>
    <t>Субсидии  на комплекс работ по содержанию автомобильных дорог</t>
  </si>
  <si>
    <t>Муниципальная программа "Создание условий для развития предпринимательства и привлечения инвестиций"</t>
  </si>
  <si>
    <t>Оказание поддержки субъектам малого и среднего предпринимательства</t>
  </si>
  <si>
    <t>Расходы на создание условий для развития малого и среднего предпринимательства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</si>
  <si>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</si>
  <si>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</si>
  <si>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</si>
  <si>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 и развитие объектов муниципальной собственности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</si>
  <si>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  отоплению в связи с ограничением роста платы граждан за коммунальные услуги</t>
  </si>
  <si>
    <t>811</t>
  </si>
  <si>
    <t>Реализация установленных полномочий (функций) в сфере муниципального хозяйства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</si>
  <si>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</si>
  <si>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Расходы на охрану труда работников</t>
  </si>
  <si>
    <t>Соблюдение работодателями Завьяловского района требований трудового законодательствами</t>
  </si>
  <si>
    <t>Расходы на проведение капитального ремонта (ремонта), модернизации, реконструкции объектов муниципальной собственности</t>
  </si>
  <si>
    <t>Расходы на проведение мероприятий в области коммунального хозяйства</t>
  </si>
  <si>
    <t>Расходы на строительство объектов муниципальной собственности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</si>
  <si>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</si>
  <si>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Субсидии на переселение граждан из аварийного жилищного фонда, осуществляемые за счет средств бюджетов субъектов РФ, в том числе за счет субсидий из бюджетов субъектов РФ местным бюджетам</t>
  </si>
  <si>
    <t>414</t>
  </si>
  <si>
    <t>Расходы на разработку проектно-сметной документации</t>
  </si>
  <si>
    <t>Мероприятия в области поддержки и развития коммунального хозяйства</t>
  </si>
  <si>
    <t>243</t>
  </si>
  <si>
    <t>Расходы на содержание имущества казны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</si>
  <si>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</si>
  <si>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Субсидии на строительство и реконструкцию (модернизацию) объектов питьевого водоснабжения</t>
  </si>
  <si>
    <t>Развитие системы энергосбережения</t>
  </si>
  <si>
    <t>Расходы на проведение мероприятий по энергосбережению и повышению энергетической эффективности</t>
  </si>
  <si>
    <t>Содействие в реализации комплекса мер, направленных на уничтожение борщевика Сосновского</t>
  </si>
  <si>
    <t>Прочие расходы, не отнесенные к другим направлениям расходов</t>
  </si>
  <si>
    <t>Обеспечение комплексного развития сельских территорий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</si>
  <si>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</si>
  <si>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Обеспечение экологической безопасности населения</t>
  </si>
  <si>
    <t>Расходы по отлову и содержанию безнадзорных животных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</si>
  <si>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</si>
  <si>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Расходы на проведение мероприятий по охране окружающей среды</t>
  </si>
  <si>
    <t>Расходы на проведение мероприятий по охране окружающей среды в целях софинансирования из бюджета Удмуртской Республики</t>
  </si>
  <si>
    <t>Подпрограмма «Развитие общего образования»</t>
  </si>
  <si>
    <t>Предоставление дошкольного образования</t>
  </si>
  <si>
    <t>621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</si>
  <si>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</si>
  <si>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</si>
  <si>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«Совершенствование кадрового обеспечения»</t>
  </si>
  <si>
    <t>Социальная поддержка педагогических работников</t>
  </si>
  <si>
    <t>Расходы на предоставление мер социальной поддержки работникам муниципальных учреждений</t>
  </si>
  <si>
    <t>321</t>
  </si>
  <si>
    <t>Реализация установленных полномочий (функций) в сфере образования</t>
  </si>
  <si>
    <t>Расходы на уплату налога на имущество организаций</t>
  </si>
  <si>
    <t>Субсидии автономным учреждениям на иные цели</t>
  </si>
  <si>
    <t>622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</si>
  <si>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</si>
  <si>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</si>
  <si>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Предоставление общего образования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</si>
  <si>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</si>
  <si>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Реализация национального проекта "Образование"</t>
  </si>
  <si>
    <t>Расходы на реализацию мероприятий по созданию и функционированию центров образования цифрового и гуманитарного профилей "Точка роста"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</si>
  <si>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</si>
  <si>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Субсидии на создание в общеобразовательных организациях. расположенных в сельской местности. условий для занятий физической культурой и спортом за счет средств федерального бюджета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</si>
  <si>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</si>
  <si>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«Организация детского и школьного питания»</t>
  </si>
  <si>
    <t>Организация детского и школьного питания</t>
  </si>
  <si>
    <t>Расходы на обеспечение учащихся образовательных учреждений  питанием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</si>
  <si>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</si>
  <si>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обеспечение учащихся образовательных учреждений питанием в целях софинансирования из бюджета Удмуртской Республики</t>
  </si>
  <si>
    <t>Подпрограмма «Развитие системы воспитания и дополнительного образования детей»</t>
  </si>
  <si>
    <t>Предоставление дополнительного образования</t>
  </si>
  <si>
    <t>Расходы на реализацию программы персонифицированного финансирования дополнительного образования детей</t>
  </si>
  <si>
    <t>Расходы на дополнительное профессиональное образование на муниципальной службе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</si>
  <si>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</si>
  <si>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</si>
  <si>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</si>
  <si>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</si>
  <si>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</si>
  <si>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Расходы на Государственную итоговую аттестацию выпускников, обеспечение документами об образовании</t>
  </si>
  <si>
    <t>Расходы на проведение независимой оценки качества условий осуществления образовательной деятельности</t>
  </si>
  <si>
    <t>Расходы на проведение мероприятий различной направленности по предоставлению дополнительного образования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</si>
  <si>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</si>
  <si>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Муниципальная программа "Сохранение здоровья и формирование здорового образа жизни населения Завьяловского района"</t>
  </si>
  <si>
    <t>Развитие системы профилактики неинфекционных, социально-значимых заболеваний и формирование здорового образа жизни</t>
  </si>
  <si>
    <t>Расходы на информационно-коммуникационную кампанию, реализацию специальных проектов по  профилактике инфекционных заболеваний</t>
  </si>
  <si>
    <t>Профилактика ВИЧ-инфекции, вирусных гепатитов В и С</t>
  </si>
  <si>
    <t>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</si>
  <si>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Организация и проведение мероприятий для социально незащищенных слоев населения</t>
  </si>
  <si>
    <t>Расходы направленные на социальную поддержку отдельных категорий граждан</t>
  </si>
  <si>
    <t>Реализация мер, направленных на популяризацию роли предпринимательства</t>
  </si>
  <si>
    <t>Совершенствование антинаркотической деятельности</t>
  </si>
  <si>
    <t>Расходы на выявление и диагностику правонарушений в сфере незаконного оборота наркотиков</t>
  </si>
  <si>
    <t>Профилактика и раннее выявление незаконного потребления наркотиков среди населения</t>
  </si>
  <si>
    <t>Осуществление библиотечного обслуживания населения</t>
  </si>
  <si>
    <t>Организация досуга и развитие народного творчества</t>
  </si>
  <si>
    <t>Организация деятельности музейного дела</t>
  </si>
  <si>
    <t>Реализация установленных полномочий муниципального образования (функций) в культуре</t>
  </si>
  <si>
    <t>Расходы на организационно-методическое и информационное обеспечение деятельности учреждений</t>
  </si>
  <si>
    <t>Подпрограмма «Повышение благосостояния семей с детьми»</t>
  </si>
  <si>
    <t>Мероприятия, напрвленные на повышение общественного престижа и качества жизни института семьи, пропаганда семейных ценностей</t>
  </si>
  <si>
    <t>Расходы на реализацию мер социальной поддержки семей с детьми</t>
  </si>
  <si>
    <t>Повышение предпринимательской активности</t>
  </si>
  <si>
    <t>Содержание архивного отдела за счет средств местного бюджета</t>
  </si>
  <si>
    <t>Осуществление отдельных государственных полномочий в области архивного дела</t>
  </si>
  <si>
    <t>Расходы на организацию и проведение мероприятий по профилактике наркомании</t>
  </si>
  <si>
    <t>Практическая работа по профилактике терроризма и экстремизма</t>
  </si>
  <si>
    <t>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</si>
  <si>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Профилактика инфекционных заболеваний, включая иммунопрофилактику</t>
  </si>
  <si>
    <t>Лечебная и реабилитационная помощь наркозависимым лицам</t>
  </si>
  <si>
    <t>Публичные нормативные обязательства</t>
  </si>
  <si>
    <t>Доплаты к пенсиям муниципальных служащих</t>
  </si>
  <si>
    <t>313</t>
  </si>
  <si>
    <t>Мероприятия, направленные на обеспечение социальной поддержки семей и детей, находящихся в особых условиях</t>
  </si>
  <si>
    <t>Расходы на реализацию мер по профилактике социального сиротства</t>
  </si>
  <si>
    <t>Оказание адресной социальной помощи</t>
  </si>
  <si>
    <t>Прочие расходы на мероприятия в области социальной политики</t>
  </si>
  <si>
    <t>322</t>
  </si>
  <si>
    <t>Расходы на реализацию мероприятий по обеспечению жильем молодых семей</t>
  </si>
  <si>
    <t>Ежемесячное вознаграждение гражданам, имеющим звание «Почётный гражданин Завьяловского района»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</si>
  <si>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</si>
  <si>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  обучающимися в муниципальных образовательных организациях, нпходящихся на территории УР</t>
  </si>
  <si>
    <t>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</t>
  </si>
  <si>
    <t>Обеспечение питанием детей дошкольного и школьного возраста в Удмуртской Республике</t>
  </si>
  <si>
    <t>Предоставление мер социальной поддержки многодетным семьям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</si>
  <si>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</si>
  <si>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</si>
  <si>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Обеспечение условий для развития физической культуры и массового спорта</t>
  </si>
  <si>
    <t>Управление муниципальным долгом</t>
  </si>
  <si>
    <t>Процентные платежи по муниципальному долгу</t>
  </si>
  <si>
    <t>730</t>
  </si>
  <si>
    <t>Условно-утвержденные расходы</t>
  </si>
  <si>
    <t>880</t>
  </si>
  <si>
    <t>2023 год</t>
  </si>
  <si>
    <t>2024 год</t>
  </si>
  <si>
    <t>тыс. руб.</t>
  </si>
  <si>
    <t>Вид расхода</t>
  </si>
  <si>
    <t>к решению Совета депутатов</t>
  </si>
  <si>
    <t>муниципального образования</t>
  </si>
  <si>
    <t>Завьяловский район</t>
  </si>
  <si>
    <t>от __________ № _____</t>
  </si>
  <si>
    <t>"Муниципальный округ</t>
  </si>
  <si>
    <t>Удмуртской Республики"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</si>
  <si>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</si>
  <si>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</si>
  <si>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</si>
  <si>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</si>
  <si>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</si>
  <si>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</si>
  <si>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</si>
  <si>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Закупка энергетических ресурсов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</si>
  <si>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</si>
  <si>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</si>
  <si>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</si>
  <si>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Премии и гранты</t>
  </si>
  <si>
    <t>Бюджетные инвестиции в объекты капитального строительства государственной (муниципальной) собственности</t>
  </si>
  <si>
    <t>Иные выплаты населению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</si>
  <si>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</si>
  <si>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</si>
  <si>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Обслуживание муниципального долга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</si>
  <si>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</si>
  <si>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</si>
  <si>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</si>
  <si>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Резервные средства</t>
  </si>
  <si>
    <t>Специальные расходы</t>
  </si>
  <si>
    <t>0100000000</t>
  </si>
  <si>
    <t>0110100000</t>
  </si>
  <si>
    <t>0110105470</t>
  </si>
  <si>
    <t>0110166770</t>
  </si>
  <si>
    <t>0110200000</t>
  </si>
  <si>
    <t>0110204310</t>
  </si>
  <si>
    <t>0110261220</t>
  </si>
  <si>
    <t>0110261230</t>
  </si>
  <si>
    <t>0110266770</t>
  </si>
  <si>
    <t>0110304240</t>
  </si>
  <si>
    <t>0110307120</t>
  </si>
  <si>
    <t>01103S7120</t>
  </si>
  <si>
    <t>0110665400</t>
  </si>
  <si>
    <t>0110900000</t>
  </si>
  <si>
    <t>0110965500</t>
  </si>
  <si>
    <t>0120000000</t>
  </si>
  <si>
    <t>0120100000</t>
  </si>
  <si>
    <t>0120160250</t>
  </si>
  <si>
    <t>0120161340</t>
  </si>
  <si>
    <t>0120165300</t>
  </si>
  <si>
    <t>0120166770</t>
  </si>
  <si>
    <t>0120200000</t>
  </si>
  <si>
    <t>0120205230</t>
  </si>
  <si>
    <t>01202S5230</t>
  </si>
  <si>
    <t>0130000000</t>
  </si>
  <si>
    <t>0130100000</t>
  </si>
  <si>
    <t>0130160250</t>
  </si>
  <si>
    <t>0140000000</t>
  </si>
  <si>
    <t>0140100000</t>
  </si>
  <si>
    <t>0140160030</t>
  </si>
  <si>
    <t>0140160280</t>
  </si>
  <si>
    <t>0140160480</t>
  </si>
  <si>
    <t>0140200000</t>
  </si>
  <si>
    <t>0140266770</t>
  </si>
  <si>
    <t>0140300000</t>
  </si>
  <si>
    <t>0140300830</t>
  </si>
  <si>
    <t>0140360150</t>
  </si>
  <si>
    <t>0140360170</t>
  </si>
  <si>
    <t>0140361040</t>
  </si>
  <si>
    <t>014E100000</t>
  </si>
  <si>
    <t>014E153050</t>
  </si>
  <si>
    <t>0150000000</t>
  </si>
  <si>
    <t>0150100000</t>
  </si>
  <si>
    <t>0150161030</t>
  </si>
  <si>
    <t>01501L3040</t>
  </si>
  <si>
    <t>01501S6960</t>
  </si>
  <si>
    <t>0150106960</t>
  </si>
  <si>
    <t>0200000000</t>
  </si>
  <si>
    <t>0200100000</t>
  </si>
  <si>
    <t>0200166770</t>
  </si>
  <si>
    <t>0200260480</t>
  </si>
  <si>
    <t>0200200000</t>
  </si>
  <si>
    <t>0200266770</t>
  </si>
  <si>
    <t>0200300000</t>
  </si>
  <si>
    <t>0200360480</t>
  </si>
  <si>
    <t>0200366770</t>
  </si>
  <si>
    <t>0200400000</t>
  </si>
  <si>
    <t>0200460250</t>
  </si>
  <si>
    <t>0200460030</t>
  </si>
  <si>
    <t>0200460120</t>
  </si>
  <si>
    <t>0200460260</t>
  </si>
  <si>
    <t>0300000000</t>
  </si>
  <si>
    <t>0300100000</t>
  </si>
  <si>
    <t>0300166770</t>
  </si>
  <si>
    <t>0300200000</t>
  </si>
  <si>
    <t>0300261420</t>
  </si>
  <si>
    <t>0400000000</t>
  </si>
  <si>
    <t>0400100000</t>
  </si>
  <si>
    <t>0400160140</t>
  </si>
  <si>
    <t>0400160480</t>
  </si>
  <si>
    <t>0400166770</t>
  </si>
  <si>
    <t>0500000000</t>
  </si>
  <si>
    <t>0500100000</t>
  </si>
  <si>
    <t>0500161510</t>
  </si>
  <si>
    <t>0500300000</t>
  </si>
  <si>
    <t>0500361520</t>
  </si>
  <si>
    <t>0500161520</t>
  </si>
  <si>
    <t>0500161500</t>
  </si>
  <si>
    <t>0500200000</t>
  </si>
  <si>
    <t>0500261510</t>
  </si>
  <si>
    <t>0600000000</t>
  </si>
  <si>
    <t>0610000000</t>
  </si>
  <si>
    <t>0610100000</t>
  </si>
  <si>
    <t>0610161900</t>
  </si>
  <si>
    <t>0610200000</t>
  </si>
  <si>
    <t>0610261900</t>
  </si>
  <si>
    <t>061P100000</t>
  </si>
  <si>
    <t>061P104343</t>
  </si>
  <si>
    <t>0620000000</t>
  </si>
  <si>
    <t>0620100000</t>
  </si>
  <si>
    <t>0620161910</t>
  </si>
  <si>
    <t>0630000000</t>
  </si>
  <si>
    <t>0630300000</t>
  </si>
  <si>
    <t>0630307860</t>
  </si>
  <si>
    <t>0630200000</t>
  </si>
  <si>
    <t>0630261920</t>
  </si>
  <si>
    <t>0630100000</t>
  </si>
  <si>
    <t>0630160300</t>
  </si>
  <si>
    <t>0630361920</t>
  </si>
  <si>
    <t>06303L4970</t>
  </si>
  <si>
    <t>0630305660</t>
  </si>
  <si>
    <t>0700000000</t>
  </si>
  <si>
    <t>0700100000</t>
  </si>
  <si>
    <t>0700162020</t>
  </si>
  <si>
    <t>0700262020</t>
  </si>
  <si>
    <t>0700300000</t>
  </si>
  <si>
    <t>0700362020</t>
  </si>
  <si>
    <t>0700500000</t>
  </si>
  <si>
    <t>0700562020</t>
  </si>
  <si>
    <t>0700700000</t>
  </si>
  <si>
    <t>0700762020</t>
  </si>
  <si>
    <t>0700800000</t>
  </si>
  <si>
    <t>0700862020</t>
  </si>
  <si>
    <t>0800000000</t>
  </si>
  <si>
    <t>0810000000</t>
  </si>
  <si>
    <t>0810100000</t>
  </si>
  <si>
    <t>0810109020</t>
  </si>
  <si>
    <t>0810162011</t>
  </si>
  <si>
    <t>0810160110</t>
  </si>
  <si>
    <t>0900000000</t>
  </si>
  <si>
    <t>0900500000</t>
  </si>
  <si>
    <t>0900560030</t>
  </si>
  <si>
    <t>0900100000</t>
  </si>
  <si>
    <t>0900160080</t>
  </si>
  <si>
    <t>0900560120</t>
  </si>
  <si>
    <t>0900668100</t>
  </si>
  <si>
    <t>0900600000</t>
  </si>
  <si>
    <t>0900300000</t>
  </si>
  <si>
    <t>0900360070</t>
  </si>
  <si>
    <t>1000000000</t>
  </si>
  <si>
    <t>1000100000</t>
  </si>
  <si>
    <t>1000160030</t>
  </si>
  <si>
    <t>1000200000</t>
  </si>
  <si>
    <t>1000260090</t>
  </si>
  <si>
    <t>1100000000</t>
  </si>
  <si>
    <t>1110000000</t>
  </si>
  <si>
    <t>1110100000</t>
  </si>
  <si>
    <t>1110160030</t>
  </si>
  <si>
    <t>1110160480</t>
  </si>
  <si>
    <t>1110160140</t>
  </si>
  <si>
    <t>1110106200</t>
  </si>
  <si>
    <t>1110200000</t>
  </si>
  <si>
    <t>1110206800</t>
  </si>
  <si>
    <t>1110262300</t>
  </si>
  <si>
    <t>1110201440</t>
  </si>
  <si>
    <t>1110260140</t>
  </si>
  <si>
    <t>1110260145</t>
  </si>
  <si>
    <t>1110260170</t>
  </si>
  <si>
    <t>1110260990</t>
  </si>
  <si>
    <t>1110262400</t>
  </si>
  <si>
    <t>1110262430</t>
  </si>
  <si>
    <t>1110262440</t>
  </si>
  <si>
    <t>111F300000</t>
  </si>
  <si>
    <t>111F367484</t>
  </si>
  <si>
    <t>111F500000</t>
  </si>
  <si>
    <t>111F150210</t>
  </si>
  <si>
    <t>111F552430</t>
  </si>
  <si>
    <t>1120000000</t>
  </si>
  <si>
    <t>1120200000</t>
  </si>
  <si>
    <t>1120201380</t>
  </si>
  <si>
    <t>1120262510</t>
  </si>
  <si>
    <t>1130000000</t>
  </si>
  <si>
    <t>1130100000</t>
  </si>
  <si>
    <t>1130162600</t>
  </si>
  <si>
    <t>1200000000</t>
  </si>
  <si>
    <t>1200100000</t>
  </si>
  <si>
    <t>1200162200</t>
  </si>
  <si>
    <t>1300000000</t>
  </si>
  <si>
    <t>1310100000</t>
  </si>
  <si>
    <t>1310162130</t>
  </si>
  <si>
    <t>1330000000</t>
  </si>
  <si>
    <t>1330100000</t>
  </si>
  <si>
    <t>1330162110</t>
  </si>
  <si>
    <t>1330162120</t>
  </si>
  <si>
    <t>1330200000</t>
  </si>
  <si>
    <t>1330262100</t>
  </si>
  <si>
    <t>1330300000</t>
  </si>
  <si>
    <t>1330362150</t>
  </si>
  <si>
    <t>1330366770</t>
  </si>
  <si>
    <t>1330400000</t>
  </si>
  <si>
    <t>1330405400</t>
  </si>
  <si>
    <t>1330462430</t>
  </si>
  <si>
    <t>1330462470</t>
  </si>
  <si>
    <t>13304S2470</t>
  </si>
  <si>
    <t>1400000000</t>
  </si>
  <si>
    <t>1410000000</t>
  </si>
  <si>
    <t>1410100000</t>
  </si>
  <si>
    <t>1410162700</t>
  </si>
  <si>
    <t>1410162710</t>
  </si>
  <si>
    <t>1410500000</t>
  </si>
  <si>
    <t>1410562720</t>
  </si>
  <si>
    <t>1410600000</t>
  </si>
  <si>
    <t>1410666770</t>
  </si>
  <si>
    <t>1410700000</t>
  </si>
  <si>
    <t>1410760030</t>
  </si>
  <si>
    <t>1410760110</t>
  </si>
  <si>
    <t>1410800000</t>
  </si>
  <si>
    <t>1410860210</t>
  </si>
  <si>
    <t>1410860220</t>
  </si>
  <si>
    <t>1410900000</t>
  </si>
  <si>
    <t>1410904360</t>
  </si>
  <si>
    <t>1410960200</t>
  </si>
  <si>
    <t>1420000000</t>
  </si>
  <si>
    <t>1420100000</t>
  </si>
  <si>
    <t>1420162730</t>
  </si>
  <si>
    <t>1430000000</t>
  </si>
  <si>
    <t>1430100000</t>
  </si>
  <si>
    <t>1430160190</t>
  </si>
  <si>
    <t>1430200000</t>
  </si>
  <si>
    <t>1430260190</t>
  </si>
  <si>
    <t>1500000000</t>
  </si>
  <si>
    <t>1500100000</t>
  </si>
  <si>
    <t>1500161530</t>
  </si>
  <si>
    <t>1500200000</t>
  </si>
  <si>
    <t>1500261530</t>
  </si>
  <si>
    <t>1500261531</t>
  </si>
  <si>
    <t>1500300000</t>
  </si>
  <si>
    <t>1500361530</t>
  </si>
  <si>
    <t>1600000000</t>
  </si>
  <si>
    <t>1600100000</t>
  </si>
  <si>
    <t>1600162100</t>
  </si>
  <si>
    <t>1600200000</t>
  </si>
  <si>
    <t>1600262100</t>
  </si>
  <si>
    <t>9900000000</t>
  </si>
  <si>
    <t>9900060010</t>
  </si>
  <si>
    <t>9900060041</t>
  </si>
  <si>
    <t>9900051200</t>
  </si>
  <si>
    <t>9900060050</t>
  </si>
  <si>
    <t>9901004510</t>
  </si>
  <si>
    <t>9900051180</t>
  </si>
  <si>
    <t>9900063500</t>
  </si>
  <si>
    <t>111F200000</t>
  </si>
  <si>
    <t>111F255550</t>
  </si>
  <si>
    <t>111F2Д5550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</si>
  <si>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</si>
  <si>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111F100000</t>
  </si>
  <si>
    <t>Мероприятия по стимулированию программ развития жилищного строительства</t>
  </si>
  <si>
    <t>Расходы на мероприятия по стимулированию программ развития жилищного строительства</t>
  </si>
  <si>
    <t xml:space="preserve">Расходы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</si>
  <si>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Муниципальная программа "Реализация демографической и социальной политики на  территории Завьяловского района»</t>
  </si>
  <si>
    <t>Муниципальная программа "Муниципальное управление и развитие гражданского общества в Завьяловском районе"</t>
  </si>
  <si>
    <t>Муниципальная программа "Управление муниципальными финансами в Завьяловском районе"</t>
  </si>
  <si>
    <t>Расходы на софинансирование инициативных проектов</t>
  </si>
  <si>
    <t>0900668000</t>
  </si>
  <si>
    <t>Муниципальная программа "Территориальное развитие Завьяловского района"</t>
  </si>
  <si>
    <t>Муниципальная программа "Обеспечение безопасности населения Завьяловского района"</t>
  </si>
  <si>
    <t>Подпрограмма «Обеспечение безопасности жизнедеятельности населения Завьяловского района"</t>
  </si>
  <si>
    <t>Муниципальная программа "Содержание и развитие муниципального хозяйства Завьяловского района"</t>
  </si>
  <si>
    <t>Подпрограмма «Дорожное хозяйство и транспортная система Завьяловского района"</t>
  </si>
  <si>
    <t xml:space="preserve">Формирование инвестиционно привлекательного имиджа </t>
  </si>
  <si>
    <t>Подпрограмма «Содержание и развитие коммунальной инфраструктуры Завьяловского района"</t>
  </si>
  <si>
    <t>Подпрограмма «Улучшение условий и охраны труда Завьяловского района"</t>
  </si>
  <si>
    <t>Подпрограмма «Энергосбережение и повышение энергетической эффективности Завьяловского района"</t>
  </si>
  <si>
    <t>Расходы  на уличное освещение</t>
  </si>
  <si>
    <t>Расходы на проведение прочих мероприятий по благоустройству</t>
  </si>
  <si>
    <t>Расходы на организацию сбора и вывоза твердых бытовых отходов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</si>
  <si>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Завьяловского района, обеспечение условий для их результативной профессиональной деятельности</t>
  </si>
  <si>
    <t>Муниципальная программа "Реализация молодежной политики в Завьяловском районе</t>
  </si>
  <si>
    <t>Мероприятия направленные на реализацию молодежной политики в Завьяловском районе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</si>
  <si>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Завьяловском районе»</t>
  </si>
  <si>
    <t>Муниципальная программа "Культура Завьяловского района»</t>
  </si>
  <si>
    <t>Муниципальная программа "Развитие физической культуры и массового спорта в Завьяловском районе»</t>
  </si>
  <si>
    <t>Реализация  установленных полномочий в сфере архивного дела Администрацией Завьяловского района</t>
  </si>
  <si>
    <t>1410760031</t>
  </si>
  <si>
    <t>1410760480</t>
  </si>
  <si>
    <t>Территориальные органы Администрации</t>
  </si>
  <si>
    <t>0110000000</t>
  </si>
  <si>
    <t>0700200000</t>
  </si>
  <si>
    <t>Приложение №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</si>
  <si>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плановый период 2023 и 2024 годов</t>
  </si>
  <si>
    <t>Материальная поддержка семей с детьми дошкольного возраста</t>
  </si>
  <si>
    <t>0110300000</t>
  </si>
  <si>
    <t>0110600000</t>
  </si>
  <si>
    <t>Разработка и внедрение системы независимой оценки качества на уровне образовательных организаций</t>
  </si>
  <si>
    <t>1310000000</t>
  </si>
  <si>
    <t>Подпрограмма «Профилактика правонарушений на территории муниципального образования «Завьяловский район»</t>
  </si>
  <si>
    <t>Подпрограмма "Комплексное развитие сельских территорий Завьяловского района"</t>
  </si>
  <si>
    <t>Софинансирование мероприятий, направленных на обеспечение комплексного развития сельских территорий в рамках ведомственной целевой программы "Современный облик сельских территорий" государственной программы Российской Федерации "Комплексное развитие сельских территорий"</t>
  </si>
  <si>
    <t>0820000000</t>
  </si>
  <si>
    <t>0820100000</t>
  </si>
  <si>
    <t>0820165769</t>
  </si>
  <si>
    <t>Организация и проведение аукциона на право заключения договора на размещение нестационарного торгового объекта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</si>
</sst>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49" fontId="0" fillId="0" borderId="0" xfId="0" applyNumberFormat="1"/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0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0" fillId="0" borderId="0" xfId="0" applyBorder="1"/>
    <xf numFmtId="0" fontId="6" fillId="0" borderId="0" xfId="1" applyFont="1" applyFill="1" applyBorder="1" applyAlignment="1"/>
    <xf numFmtId="0" fontId="6" fillId="0" borderId="0" xfId="1" applyFont="1" applyFill="1" applyAlignment="1"/>
    <xf numFmtId="0" fontId="6" fillId="0" borderId="0" xfId="0" applyNumberFormat="1" applyFont="1" applyFill="1" applyAlignment="1"/>
    <xf numFmtId="0" fontId="7" fillId="0" borderId="0" xfId="0" applyNumberFormat="1" applyFont="1" applyAlignment="1"/>
    <xf numFmtId="0" fontId="8" fillId="0" borderId="1" xfId="0" quotePrefix="1" applyNumberFormat="1" applyFont="1" applyBorder="1" applyAlignment="1">
      <alignment wrapText="1"/>
    </xf>
    <xf numFmtId="0" fontId="8" fillId="2" borderId="1" xfId="0" quotePrefix="1" applyNumberFormat="1" applyFont="1" applyFill="1" applyBorder="1" applyAlignment="1">
      <alignment wrapText="1"/>
    </xf>
    <xf numFmtId="0" fontId="9" fillId="2" borderId="1" xfId="0" quotePrefix="1" applyNumberFormat="1" applyFont="1" applyFill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Alignment="1">
      <alignment vertical="center" wrapText="1"/>
    </xf>
    <xf numFmtId="49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49" fontId="10" fillId="0" borderId="0" xfId="0" applyNumberFormat="1" applyFont="1"/>
    <xf numFmtId="0" fontId="9" fillId="0" borderId="5" xfId="0" applyNumberFormat="1" applyFont="1" applyBorder="1" applyAlignment="1">
      <alignment wrapText="1"/>
    </xf>
    <xf numFmtId="49" fontId="9" fillId="3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65" fontId="9" fillId="2" borderId="1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2" fillId="2" borderId="0" xfId="0" applyNumberFormat="1" applyFont="1" applyFill="1" applyAlignment="1">
      <alignment horizontal="center" vertical="center" wrapText="1"/>
    </xf>
    <xf numFmtId="164" fontId="2" fillId="4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164" fontId="11" fillId="3" borderId="1" xfId="0" applyNumberFormat="1" applyFont="1" applyFill="1" applyBorder="1"/>
    <xf numFmtId="164" fontId="11" fillId="2" borderId="1" xfId="0" applyNumberFormat="1" applyFont="1" applyFill="1" applyBorder="1"/>
    <xf numFmtId="164" fontId="12" fillId="2" borderId="1" xfId="0" applyNumberFormat="1" applyFont="1" applyFill="1" applyBorder="1"/>
    <xf numFmtId="164" fontId="11" fillId="0" borderId="1" xfId="0" applyNumberFormat="1" applyFont="1" applyBorder="1"/>
    <xf numFmtId="164" fontId="12" fillId="0" borderId="1" xfId="0" applyNumberFormat="1" applyFont="1" applyBorder="1"/>
    <xf numFmtId="164" fontId="3" fillId="2" borderId="1" xfId="0" applyNumberFormat="1" applyFont="1" applyFill="1" applyBorder="1"/>
    <xf numFmtId="164" fontId="13" fillId="2" borderId="1" xfId="0" applyNumberFormat="1" applyFont="1" applyFill="1" applyBorder="1"/>
    <xf numFmtId="164" fontId="3" fillId="0" borderId="1" xfId="0" applyNumberFormat="1" applyFont="1" applyBorder="1"/>
    <xf numFmtId="164" fontId="13" fillId="0" borderId="1" xfId="0" applyNumberFormat="1" applyFont="1" applyBorder="1"/>
    <xf numFmtId="164" fontId="11" fillId="0" borderId="1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center" wrapText="1"/>
    </xf>
    <xf numFmtId="49" fontId="2" fillId="4" borderId="2" xfId="0" applyNumberFormat="1" applyFont="1" applyFill="1" applyBorder="1" applyAlignment="1">
      <alignment horizontal="left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3"/>
  <sheetViews>
    <sheetView tabSelected="1" topLeftCell="A475" zoomScaleNormal="100" workbookViewId="0">
      <selection activeCell="A493" sqref="A493:C493"/>
    </sheetView>
  </sheetViews>
  <sheetFormatPr defaultRowHeight="15"/>
  <cols>
    <col min="1" max="1" width="55.5703125" style="24" customWidth="1"/>
    <col min="2" max="2" width="13" style="57" customWidth="1"/>
    <col min="3" max="3" width="5.28515625" style="1" customWidth="1"/>
    <col min="4" max="4" width="12.28515625" customWidth="1"/>
    <col min="5" max="5" width="12.140625" customWidth="1"/>
  </cols>
  <sheetData>
    <row r="1" spans="1:5">
      <c r="A1" s="16"/>
      <c r="B1" s="45"/>
      <c r="C1" s="9" t="s">
        <v>509</v>
      </c>
      <c r="D1" s="8"/>
    </row>
    <row r="2" spans="1:5">
      <c r="A2" s="16"/>
      <c r="B2" s="45"/>
      <c r="C2" s="10" t="s">
        <v>213</v>
      </c>
      <c r="D2" s="8"/>
    </row>
    <row r="3" spans="1:5">
      <c r="A3" s="16"/>
      <c r="B3" s="45"/>
      <c r="C3" s="11" t="s">
        <v>214</v>
      </c>
      <c r="D3" s="8"/>
    </row>
    <row r="4" spans="1:5">
      <c r="A4" s="16"/>
      <c r="B4" s="45"/>
      <c r="C4" s="11" t="s">
        <v>217</v>
      </c>
      <c r="D4" s="8"/>
    </row>
    <row r="5" spans="1:5">
      <c r="A5" s="16"/>
      <c r="B5" s="45"/>
      <c r="C5" s="12" t="s">
        <v>215</v>
      </c>
      <c r="D5" s="8"/>
    </row>
    <row r="6" spans="1:5">
      <c r="A6" s="16"/>
      <c r="B6" s="45"/>
      <c r="C6" s="12" t="s">
        <v>218</v>
      </c>
      <c r="D6" s="8"/>
    </row>
    <row r="7" spans="1:5">
      <c r="A7" s="16"/>
      <c r="B7" s="45"/>
      <c r="C7" s="12" t="s">
        <v>216</v>
      </c>
      <c r="D7" s="8"/>
    </row>
    <row r="8" spans="1:5" s="4" customFormat="1" ht="15.75">
      <c r="A8" s="16"/>
      <c r="B8" s="46"/>
      <c r="C8" s="2"/>
      <c r="D8" s="3"/>
    </row>
    <row r="9" spans="1:5" ht="71.25" customHeight="1">
      <c r="A9" s="30" t="s">
        <v>510</v>
      </c>
      <c r="B9" s="30"/>
      <c r="C9" s="30"/>
      <c r="D9" s="30"/>
      <c r="E9" s="30"/>
    </row>
    <row r="10" spans="1:5" s="4" customFormat="1" ht="15.75">
      <c r="A10" s="17"/>
      <c r="B10" s="5"/>
      <c r="C10" s="5"/>
      <c r="D10" s="5"/>
      <c r="E10" s="4" t="s">
        <v>211</v>
      </c>
    </row>
    <row r="11" spans="1:5" s="4" customFormat="1" ht="15.75">
      <c r="A11" s="32" t="s">
        <v>0</v>
      </c>
      <c r="B11" s="33" t="s">
        <v>1</v>
      </c>
      <c r="C11" s="33" t="s">
        <v>212</v>
      </c>
      <c r="D11" s="34" t="s">
        <v>209</v>
      </c>
      <c r="E11" s="34" t="s">
        <v>210</v>
      </c>
    </row>
    <row r="12" spans="1:5" s="4" customFormat="1" ht="15.75">
      <c r="A12" s="32"/>
      <c r="B12" s="33"/>
      <c r="C12" s="33"/>
      <c r="D12" s="34"/>
      <c r="E12" s="34"/>
    </row>
    <row r="13" spans="1:5" s="6" customFormat="1" ht="12.75">
      <c r="A13" s="32"/>
      <c r="B13" s="33"/>
      <c r="C13" s="33"/>
      <c r="D13" s="34"/>
      <c r="E13" s="34"/>
    </row>
    <row r="14" spans="1:5" s="6" customFormat="1" ht="12.75">
      <c r="A14" s="26" t="s">
        <v>37</v>
      </c>
      <c r="B14" s="47" t="s">
        <v>241</v>
      </c>
      <c r="C14" s="47" t="s">
        <v>2</v>
      </c>
      <c r="D14" s="35">
        <f>D15+D51+D68+D72+D100</f>
        <v>1399092.7</v>
      </c>
      <c r="E14" s="35">
        <f>E15+E51+E68+E72+E100</f>
        <v>1456076.9000000001</v>
      </c>
    </row>
    <row r="15" spans="1:5" s="6" customFormat="1" ht="12.75">
      <c r="A15" s="18" t="s">
        <v>119</v>
      </c>
      <c r="B15" s="48" t="s">
        <v>507</v>
      </c>
      <c r="C15" s="48" t="s">
        <v>2</v>
      </c>
      <c r="D15" s="36">
        <f>D16+D23+D47+D36+D44</f>
        <v>1051152.6000000001</v>
      </c>
      <c r="E15" s="36">
        <f>E16+E23+E47+E36+E44</f>
        <v>1106496.2</v>
      </c>
    </row>
    <row r="16" spans="1:5" s="6" customFormat="1" ht="12.75">
      <c r="A16" s="18" t="s">
        <v>120</v>
      </c>
      <c r="B16" s="48" t="s">
        <v>242</v>
      </c>
      <c r="C16" s="48" t="s">
        <v>2</v>
      </c>
      <c r="D16" s="36">
        <f>D17+D20</f>
        <v>449106.89999999997</v>
      </c>
      <c r="E16" s="36">
        <f>E17+E20</f>
        <v>467878.6</v>
      </c>
    </row>
    <row r="17" spans="1:5" s="6" customFormat="1" ht="39" customHeight="1">
      <c r="A17" s="18" t="s">
        <v>122</v>
      </c>
      <c r="B17" s="48" t="s">
        <v>243</v>
      </c>
      <c r="C17" s="48" t="s">
        <v>2</v>
      </c>
      <c r="D17" s="36">
        <f>D18+D19</f>
        <v>353788.1</v>
      </c>
      <c r="E17" s="36">
        <f>E18+E19</f>
        <v>370779.8</v>
      </c>
    </row>
    <row r="18" spans="1:5" s="6" customFormat="1" ht="36">
      <c r="A18" s="14" t="s">
        <v>233</v>
      </c>
      <c r="B18" s="49" t="s">
        <v>243</v>
      </c>
      <c r="C18" s="49" t="s">
        <v>41</v>
      </c>
      <c r="D18" s="37">
        <v>340713.1</v>
      </c>
      <c r="E18" s="37">
        <v>357076.8</v>
      </c>
    </row>
    <row r="19" spans="1:5" s="6" customFormat="1" ht="36">
      <c r="A19" s="14" t="s">
        <v>123</v>
      </c>
      <c r="B19" s="49" t="s">
        <v>243</v>
      </c>
      <c r="C19" s="49" t="s">
        <v>121</v>
      </c>
      <c r="D19" s="37">
        <v>13075</v>
      </c>
      <c r="E19" s="37">
        <v>13703</v>
      </c>
    </row>
    <row r="20" spans="1:5" s="6" customFormat="1" ht="36">
      <c r="A20" s="18" t="s">
        <v>16</v>
      </c>
      <c r="B20" s="48" t="s">
        <v>244</v>
      </c>
      <c r="C20" s="48" t="s">
        <v>2</v>
      </c>
      <c r="D20" s="36">
        <f>D21+D22</f>
        <v>95318.799999999988</v>
      </c>
      <c r="E20" s="36">
        <f>E21+E22</f>
        <v>97098.799999999988</v>
      </c>
    </row>
    <row r="21" spans="1:5" s="6" customFormat="1" ht="36">
      <c r="A21" s="14" t="s">
        <v>233</v>
      </c>
      <c r="B21" s="49" t="s">
        <v>244</v>
      </c>
      <c r="C21" s="49" t="s">
        <v>41</v>
      </c>
      <c r="D21" s="37">
        <f>80347.7+10443.2</f>
        <v>90790.9</v>
      </c>
      <c r="E21" s="37">
        <f>82047.7+10443.2</f>
        <v>92490.9</v>
      </c>
    </row>
    <row r="22" spans="1:5" s="6" customFormat="1" ht="36">
      <c r="A22" s="14" t="s">
        <v>123</v>
      </c>
      <c r="B22" s="49" t="s">
        <v>244</v>
      </c>
      <c r="C22" s="49" t="s">
        <v>121</v>
      </c>
      <c r="D22" s="37">
        <f>2649+1878.9</f>
        <v>4527.8999999999996</v>
      </c>
      <c r="E22" s="37">
        <f>2729+1878.9</f>
        <v>4607.8999999999996</v>
      </c>
    </row>
    <row r="23" spans="1:5" s="6" customFormat="1" ht="12.75">
      <c r="A23" s="18" t="s">
        <v>134</v>
      </c>
      <c r="B23" s="48" t="s">
        <v>245</v>
      </c>
      <c r="C23" s="48" t="s">
        <v>2</v>
      </c>
      <c r="D23" s="36">
        <f>D24+D27+D30+D33</f>
        <v>591343.9</v>
      </c>
      <c r="E23" s="36">
        <f>E24+E27+E30+E33</f>
        <v>627914.4</v>
      </c>
    </row>
    <row r="24" spans="1:5" s="6" customFormat="1" ht="72">
      <c r="A24" s="19" t="s">
        <v>135</v>
      </c>
      <c r="B24" s="48" t="s">
        <v>246</v>
      </c>
      <c r="C24" s="48" t="s">
        <v>2</v>
      </c>
      <c r="D24" s="36">
        <f>D25+D26</f>
        <v>521828</v>
      </c>
      <c r="E24" s="36">
        <f>E25+E26</f>
        <v>556258.5</v>
      </c>
    </row>
    <row r="25" spans="1:5" s="6" customFormat="1" ht="36">
      <c r="A25" s="14" t="s">
        <v>233</v>
      </c>
      <c r="B25" s="49" t="s">
        <v>246</v>
      </c>
      <c r="C25" s="49" t="s">
        <v>41</v>
      </c>
      <c r="D25" s="37">
        <v>472075</v>
      </c>
      <c r="E25" s="37">
        <v>503222.5</v>
      </c>
    </row>
    <row r="26" spans="1:5" s="6" customFormat="1" ht="36">
      <c r="A26" s="14" t="s">
        <v>123</v>
      </c>
      <c r="B26" s="49" t="s">
        <v>246</v>
      </c>
      <c r="C26" s="49" t="s">
        <v>121</v>
      </c>
      <c r="D26" s="37">
        <v>49753</v>
      </c>
      <c r="E26" s="37">
        <v>53036</v>
      </c>
    </row>
    <row r="27" spans="1:5" s="6" customFormat="1" ht="36">
      <c r="A27" s="18" t="s">
        <v>154</v>
      </c>
      <c r="B27" s="48" t="s">
        <v>247</v>
      </c>
      <c r="C27" s="48" t="s">
        <v>2</v>
      </c>
      <c r="D27" s="36">
        <f>D28+D29</f>
        <v>150</v>
      </c>
      <c r="E27" s="36">
        <f>E28+E29</f>
        <v>150</v>
      </c>
    </row>
    <row r="28" spans="1:5" s="6" customFormat="1" ht="12.75">
      <c r="A28" s="14" t="s">
        <v>33</v>
      </c>
      <c r="B28" s="49" t="s">
        <v>247</v>
      </c>
      <c r="C28" s="49" t="s">
        <v>19</v>
      </c>
      <c r="D28" s="37">
        <v>20</v>
      </c>
      <c r="E28" s="37">
        <v>20</v>
      </c>
    </row>
    <row r="29" spans="1:5" s="6" customFormat="1" ht="12.75">
      <c r="A29" s="14" t="s">
        <v>234</v>
      </c>
      <c r="B29" s="49" t="s">
        <v>247</v>
      </c>
      <c r="C29" s="49" t="s">
        <v>40</v>
      </c>
      <c r="D29" s="37">
        <v>130</v>
      </c>
      <c r="E29" s="37">
        <v>130</v>
      </c>
    </row>
    <row r="30" spans="1:5" s="6" customFormat="1" ht="24">
      <c r="A30" s="18" t="s">
        <v>155</v>
      </c>
      <c r="B30" s="48" t="s">
        <v>248</v>
      </c>
      <c r="C30" s="48" t="s">
        <v>2</v>
      </c>
      <c r="D30" s="36">
        <f>D31+D32</f>
        <v>250</v>
      </c>
      <c r="E30" s="36">
        <f>E31+E32</f>
        <v>250</v>
      </c>
    </row>
    <row r="31" spans="1:5" s="6" customFormat="1" ht="12.75">
      <c r="A31" s="14" t="s">
        <v>234</v>
      </c>
      <c r="B31" s="49" t="s">
        <v>248</v>
      </c>
      <c r="C31" s="49" t="s">
        <v>40</v>
      </c>
      <c r="D31" s="37">
        <v>230</v>
      </c>
      <c r="E31" s="37">
        <v>230</v>
      </c>
    </row>
    <row r="32" spans="1:5" s="6" customFormat="1" ht="12.75">
      <c r="A32" s="14" t="s">
        <v>130</v>
      </c>
      <c r="B32" s="49" t="s">
        <v>248</v>
      </c>
      <c r="C32" s="49" t="s">
        <v>131</v>
      </c>
      <c r="D32" s="37">
        <v>20</v>
      </c>
      <c r="E32" s="37">
        <v>20</v>
      </c>
    </row>
    <row r="33" spans="1:5" s="6" customFormat="1" ht="36">
      <c r="A33" s="18" t="s">
        <v>16</v>
      </c>
      <c r="B33" s="48" t="s">
        <v>249</v>
      </c>
      <c r="C33" s="48" t="s">
        <v>2</v>
      </c>
      <c r="D33" s="36">
        <f>D34+D35</f>
        <v>69115.900000000009</v>
      </c>
      <c r="E33" s="36">
        <f>E34+E35</f>
        <v>71255.900000000009</v>
      </c>
    </row>
    <row r="34" spans="1:5" s="6" customFormat="1" ht="36">
      <c r="A34" s="14" t="s">
        <v>233</v>
      </c>
      <c r="B34" s="49" t="s">
        <v>249</v>
      </c>
      <c r="C34" s="49" t="s">
        <v>41</v>
      </c>
      <c r="D34" s="37">
        <v>61672.3</v>
      </c>
      <c r="E34" s="37">
        <v>63602.3</v>
      </c>
    </row>
    <row r="35" spans="1:5" s="6" customFormat="1" ht="36">
      <c r="A35" s="14" t="s">
        <v>123</v>
      </c>
      <c r="B35" s="49" t="s">
        <v>249</v>
      </c>
      <c r="C35" s="49" t="s">
        <v>121</v>
      </c>
      <c r="D35" s="37">
        <v>7443.6</v>
      </c>
      <c r="E35" s="37">
        <v>7653.6</v>
      </c>
    </row>
    <row r="36" spans="1:5" s="6" customFormat="1" ht="12.75">
      <c r="A36" s="20" t="s">
        <v>511</v>
      </c>
      <c r="B36" s="50" t="s">
        <v>512</v>
      </c>
      <c r="C36" s="58"/>
      <c r="D36" s="36">
        <f>D37+D39+D41</f>
        <v>3181.7999999999997</v>
      </c>
      <c r="E36" s="36">
        <f>E37+E39+E41</f>
        <v>3183.2</v>
      </c>
    </row>
    <row r="37" spans="1:5" s="6" customFormat="1" ht="60">
      <c r="A37" s="21" t="s">
        <v>196</v>
      </c>
      <c r="B37" s="50" t="s">
        <v>250</v>
      </c>
      <c r="C37" s="50" t="s">
        <v>2</v>
      </c>
      <c r="D37" s="38">
        <f>D38</f>
        <v>3051.2</v>
      </c>
      <c r="E37" s="38">
        <f>E38</f>
        <v>3052.6</v>
      </c>
    </row>
    <row r="38" spans="1:5" s="6" customFormat="1" ht="24">
      <c r="A38" s="13" t="s">
        <v>228</v>
      </c>
      <c r="B38" s="51" t="s">
        <v>250</v>
      </c>
      <c r="C38" s="51" t="s">
        <v>127</v>
      </c>
      <c r="D38" s="39">
        <v>3051.2</v>
      </c>
      <c r="E38" s="39">
        <v>3052.6</v>
      </c>
    </row>
    <row r="39" spans="1:5" s="6" customFormat="1" ht="51.75" customHeight="1">
      <c r="A39" s="20" t="s">
        <v>197</v>
      </c>
      <c r="B39" s="50" t="s">
        <v>251</v>
      </c>
      <c r="C39" s="50" t="s">
        <v>2</v>
      </c>
      <c r="D39" s="38">
        <f>D40</f>
        <v>126.5</v>
      </c>
      <c r="E39" s="38">
        <f>E40</f>
        <v>126.5</v>
      </c>
    </row>
    <row r="40" spans="1:5" s="6" customFormat="1" ht="12.75">
      <c r="A40" s="13" t="s">
        <v>234</v>
      </c>
      <c r="B40" s="51" t="s">
        <v>251</v>
      </c>
      <c r="C40" s="51" t="s">
        <v>40</v>
      </c>
      <c r="D40" s="39">
        <v>126.5</v>
      </c>
      <c r="E40" s="39">
        <v>126.5</v>
      </c>
    </row>
    <row r="41" spans="1:5" s="6" customFormat="1" ht="48">
      <c r="A41" s="20" t="s">
        <v>198</v>
      </c>
      <c r="B41" s="50" t="s">
        <v>252</v>
      </c>
      <c r="C41" s="50" t="s">
        <v>2</v>
      </c>
      <c r="D41" s="38">
        <f>D42+D43</f>
        <v>4.0999999999999996</v>
      </c>
      <c r="E41" s="38">
        <f>E42+E43</f>
        <v>4.0999999999999996</v>
      </c>
    </row>
    <row r="42" spans="1:5" s="6" customFormat="1" ht="12.75">
      <c r="A42" s="13" t="s">
        <v>234</v>
      </c>
      <c r="B42" s="51" t="s">
        <v>252</v>
      </c>
      <c r="C42" s="51" t="s">
        <v>40</v>
      </c>
      <c r="D42" s="39">
        <v>4</v>
      </c>
      <c r="E42" s="39">
        <v>4</v>
      </c>
    </row>
    <row r="43" spans="1:5" s="6" customFormat="1" ht="12.75">
      <c r="A43" s="13" t="s">
        <v>130</v>
      </c>
      <c r="B43" s="51" t="s">
        <v>252</v>
      </c>
      <c r="C43" s="51" t="s">
        <v>131</v>
      </c>
      <c r="D43" s="39">
        <v>0.1</v>
      </c>
      <c r="E43" s="39">
        <v>0.1</v>
      </c>
    </row>
    <row r="44" spans="1:5" s="6" customFormat="1" ht="24">
      <c r="A44" s="20" t="s">
        <v>514</v>
      </c>
      <c r="B44" s="50" t="s">
        <v>513</v>
      </c>
      <c r="C44" s="51"/>
      <c r="D44" s="38">
        <f>D45</f>
        <v>20</v>
      </c>
      <c r="E44" s="38">
        <f>E45</f>
        <v>20</v>
      </c>
    </row>
    <row r="45" spans="1:5" s="6" customFormat="1" ht="24">
      <c r="A45" s="18" t="s">
        <v>156</v>
      </c>
      <c r="B45" s="48" t="s">
        <v>253</v>
      </c>
      <c r="C45" s="48" t="s">
        <v>2</v>
      </c>
      <c r="D45" s="36">
        <f>D46</f>
        <v>20</v>
      </c>
      <c r="E45" s="36">
        <f>E46</f>
        <v>20</v>
      </c>
    </row>
    <row r="46" spans="1:5" s="6" customFormat="1" ht="12.75">
      <c r="A46" s="14" t="s">
        <v>33</v>
      </c>
      <c r="B46" s="49" t="s">
        <v>253</v>
      </c>
      <c r="C46" s="49" t="s">
        <v>19</v>
      </c>
      <c r="D46" s="37">
        <v>20</v>
      </c>
      <c r="E46" s="37">
        <v>20</v>
      </c>
    </row>
    <row r="47" spans="1:5" s="6" customFormat="1" ht="12.75">
      <c r="A47" s="18" t="s">
        <v>136</v>
      </c>
      <c r="B47" s="48" t="s">
        <v>254</v>
      </c>
      <c r="C47" s="48" t="s">
        <v>2</v>
      </c>
      <c r="D47" s="36">
        <f>D48</f>
        <v>7500</v>
      </c>
      <c r="E47" s="36">
        <f>E48</f>
        <v>7500</v>
      </c>
    </row>
    <row r="48" spans="1:5" s="6" customFormat="1" ht="36">
      <c r="A48" s="18" t="s">
        <v>137</v>
      </c>
      <c r="B48" s="48" t="s">
        <v>255</v>
      </c>
      <c r="C48" s="48" t="s">
        <v>2</v>
      </c>
      <c r="D48" s="36">
        <f>D49+D50</f>
        <v>7500</v>
      </c>
      <c r="E48" s="36">
        <f>E49+E50</f>
        <v>7500</v>
      </c>
    </row>
    <row r="49" spans="1:5" s="6" customFormat="1" ht="12.75">
      <c r="A49" s="14" t="s">
        <v>234</v>
      </c>
      <c r="B49" s="49" t="s">
        <v>255</v>
      </c>
      <c r="C49" s="49" t="s">
        <v>40</v>
      </c>
      <c r="D49" s="37">
        <v>6000</v>
      </c>
      <c r="E49" s="37">
        <v>6000</v>
      </c>
    </row>
    <row r="50" spans="1:5" s="6" customFormat="1" ht="12.75">
      <c r="A50" s="14" t="s">
        <v>130</v>
      </c>
      <c r="B50" s="49" t="s">
        <v>255</v>
      </c>
      <c r="C50" s="49" t="s">
        <v>131</v>
      </c>
      <c r="D50" s="37">
        <v>1500</v>
      </c>
      <c r="E50" s="37">
        <v>1500</v>
      </c>
    </row>
    <row r="51" spans="1:5" s="6" customFormat="1" ht="24">
      <c r="A51" s="18" t="s">
        <v>146</v>
      </c>
      <c r="B51" s="48" t="s">
        <v>256</v>
      </c>
      <c r="C51" s="48" t="s">
        <v>2</v>
      </c>
      <c r="D51" s="36">
        <f>D52+D61</f>
        <v>87282.2</v>
      </c>
      <c r="E51" s="36">
        <f>E52+E61</f>
        <v>87520.799999999988</v>
      </c>
    </row>
    <row r="52" spans="1:5" s="6" customFormat="1" ht="12.75">
      <c r="A52" s="18" t="s">
        <v>147</v>
      </c>
      <c r="B52" s="48" t="s">
        <v>257</v>
      </c>
      <c r="C52" s="48" t="s">
        <v>2</v>
      </c>
      <c r="D52" s="36">
        <f>D53+D55+D57+D59</f>
        <v>77745.3</v>
      </c>
      <c r="E52" s="36">
        <f>E53+E55+E57+E59</f>
        <v>77983.899999999994</v>
      </c>
    </row>
    <row r="53" spans="1:5" s="6" customFormat="1" ht="24">
      <c r="A53" s="18" t="s">
        <v>126</v>
      </c>
      <c r="B53" s="48" t="s">
        <v>258</v>
      </c>
      <c r="C53" s="48" t="s">
        <v>2</v>
      </c>
      <c r="D53" s="36">
        <f>D54</f>
        <v>348</v>
      </c>
      <c r="E53" s="36">
        <f>E54</f>
        <v>348</v>
      </c>
    </row>
    <row r="54" spans="1:5" s="6" customFormat="1" ht="24">
      <c r="A54" s="14" t="s">
        <v>228</v>
      </c>
      <c r="B54" s="49" t="s">
        <v>258</v>
      </c>
      <c r="C54" s="49" t="s">
        <v>127</v>
      </c>
      <c r="D54" s="37">
        <v>348</v>
      </c>
      <c r="E54" s="37">
        <v>348</v>
      </c>
    </row>
    <row r="55" spans="1:5" s="6" customFormat="1" ht="24">
      <c r="A55" s="18" t="s">
        <v>157</v>
      </c>
      <c r="B55" s="48" t="s">
        <v>259</v>
      </c>
      <c r="C55" s="48" t="s">
        <v>2</v>
      </c>
      <c r="D55" s="36">
        <f>D56</f>
        <v>700</v>
      </c>
      <c r="E55" s="36">
        <f>E56</f>
        <v>700</v>
      </c>
    </row>
    <row r="56" spans="1:5" s="6" customFormat="1" ht="12.75">
      <c r="A56" s="14" t="s">
        <v>234</v>
      </c>
      <c r="B56" s="49" t="s">
        <v>259</v>
      </c>
      <c r="C56" s="49" t="s">
        <v>40</v>
      </c>
      <c r="D56" s="37">
        <v>700</v>
      </c>
      <c r="E56" s="37">
        <v>700</v>
      </c>
    </row>
    <row r="57" spans="1:5" s="6" customFormat="1" ht="24">
      <c r="A57" s="18" t="s">
        <v>148</v>
      </c>
      <c r="B57" s="48" t="s">
        <v>260</v>
      </c>
      <c r="C57" s="48" t="s">
        <v>2</v>
      </c>
      <c r="D57" s="36">
        <f>D58</f>
        <v>12350</v>
      </c>
      <c r="E57" s="36">
        <f>E58</f>
        <v>12350</v>
      </c>
    </row>
    <row r="58" spans="1:5" s="6" customFormat="1" ht="12.75">
      <c r="A58" s="14" t="s">
        <v>130</v>
      </c>
      <c r="B58" s="49" t="s">
        <v>260</v>
      </c>
      <c r="C58" s="49" t="s">
        <v>131</v>
      </c>
      <c r="D58" s="37">
        <v>12350</v>
      </c>
      <c r="E58" s="37">
        <v>12350</v>
      </c>
    </row>
    <row r="59" spans="1:5" s="6" customFormat="1" ht="36">
      <c r="A59" s="18" t="s">
        <v>16</v>
      </c>
      <c r="B59" s="48" t="s">
        <v>261</v>
      </c>
      <c r="C59" s="48" t="s">
        <v>2</v>
      </c>
      <c r="D59" s="36">
        <f>D60</f>
        <v>64347.3</v>
      </c>
      <c r="E59" s="36">
        <f>E60</f>
        <v>64585.9</v>
      </c>
    </row>
    <row r="60" spans="1:5" s="6" customFormat="1" ht="36">
      <c r="A60" s="14" t="s">
        <v>233</v>
      </c>
      <c r="B60" s="49" t="s">
        <v>261</v>
      </c>
      <c r="C60" s="49" t="s">
        <v>41</v>
      </c>
      <c r="D60" s="37">
        <v>64347.3</v>
      </c>
      <c r="E60" s="37">
        <v>64585.9</v>
      </c>
    </row>
    <row r="61" spans="1:5" s="6" customFormat="1" ht="12.75">
      <c r="A61" s="18" t="s">
        <v>150</v>
      </c>
      <c r="B61" s="48" t="s">
        <v>262</v>
      </c>
      <c r="C61" s="48" t="s">
        <v>2</v>
      </c>
      <c r="D61" s="36">
        <f>D62+D66</f>
        <v>9536.9</v>
      </c>
      <c r="E61" s="36">
        <f>E62+E66</f>
        <v>9536.9</v>
      </c>
    </row>
    <row r="62" spans="1:5" s="6" customFormat="1" ht="36">
      <c r="A62" s="18" t="s">
        <v>151</v>
      </c>
      <c r="B62" s="48" t="s">
        <v>263</v>
      </c>
      <c r="C62" s="48" t="s">
        <v>2</v>
      </c>
      <c r="D62" s="36">
        <f>D63+D64+D65</f>
        <v>7840.9</v>
      </c>
      <c r="E62" s="36">
        <f>E63+E64+E65</f>
        <v>7840.9</v>
      </c>
    </row>
    <row r="63" spans="1:5" s="6" customFormat="1" ht="24">
      <c r="A63" s="14" t="s">
        <v>228</v>
      </c>
      <c r="B63" s="49" t="s">
        <v>263</v>
      </c>
      <c r="C63" s="49" t="s">
        <v>127</v>
      </c>
      <c r="D63" s="37">
        <v>1500</v>
      </c>
      <c r="E63" s="37">
        <v>1500</v>
      </c>
    </row>
    <row r="64" spans="1:5" s="6" customFormat="1" ht="12.75">
      <c r="A64" s="14" t="s">
        <v>234</v>
      </c>
      <c r="B64" s="49" t="s">
        <v>263</v>
      </c>
      <c r="C64" s="49" t="s">
        <v>40</v>
      </c>
      <c r="D64" s="37">
        <v>5762.9</v>
      </c>
      <c r="E64" s="37">
        <v>5762.9</v>
      </c>
    </row>
    <row r="65" spans="1:5" s="6" customFormat="1" ht="12.75">
      <c r="A65" s="14" t="s">
        <v>130</v>
      </c>
      <c r="B65" s="49" t="s">
        <v>263</v>
      </c>
      <c r="C65" s="49" t="s">
        <v>131</v>
      </c>
      <c r="D65" s="37">
        <v>578</v>
      </c>
      <c r="E65" s="37">
        <v>578</v>
      </c>
    </row>
    <row r="66" spans="1:5" s="6" customFormat="1" ht="36">
      <c r="A66" s="18" t="s">
        <v>158</v>
      </c>
      <c r="B66" s="48" t="s">
        <v>264</v>
      </c>
      <c r="C66" s="48" t="s">
        <v>2</v>
      </c>
      <c r="D66" s="36">
        <f>D67</f>
        <v>1696</v>
      </c>
      <c r="E66" s="36">
        <f>E67</f>
        <v>1696</v>
      </c>
    </row>
    <row r="67" spans="1:5" s="6" customFormat="1" ht="12.75">
      <c r="A67" s="14" t="s">
        <v>234</v>
      </c>
      <c r="B67" s="49" t="s">
        <v>264</v>
      </c>
      <c r="C67" s="49" t="s">
        <v>40</v>
      </c>
      <c r="D67" s="37">
        <v>1696</v>
      </c>
      <c r="E67" s="37">
        <v>1696</v>
      </c>
    </row>
    <row r="68" spans="1:5" s="6" customFormat="1" ht="12.75">
      <c r="A68" s="18" t="s">
        <v>124</v>
      </c>
      <c r="B68" s="48" t="s">
        <v>265</v>
      </c>
      <c r="C68" s="48" t="s">
        <v>2</v>
      </c>
      <c r="D68" s="36">
        <f t="shared" ref="D68:E70" si="0">D69</f>
        <v>35368.699999999997</v>
      </c>
      <c r="E68" s="36">
        <f t="shared" si="0"/>
        <v>35368.699999999997</v>
      </c>
    </row>
    <row r="69" spans="1:5" s="6" customFormat="1" ht="12.75">
      <c r="A69" s="18" t="s">
        <v>125</v>
      </c>
      <c r="B69" s="48" t="s">
        <v>266</v>
      </c>
      <c r="C69" s="48" t="s">
        <v>2</v>
      </c>
      <c r="D69" s="36">
        <f t="shared" si="0"/>
        <v>35368.699999999997</v>
      </c>
      <c r="E69" s="36">
        <f t="shared" si="0"/>
        <v>35368.699999999997</v>
      </c>
    </row>
    <row r="70" spans="1:5" s="6" customFormat="1" ht="24">
      <c r="A70" s="18" t="s">
        <v>126</v>
      </c>
      <c r="B70" s="48" t="s">
        <v>267</v>
      </c>
      <c r="C70" s="48" t="s">
        <v>2</v>
      </c>
      <c r="D70" s="36">
        <f t="shared" si="0"/>
        <v>35368.699999999997</v>
      </c>
      <c r="E70" s="36">
        <f t="shared" si="0"/>
        <v>35368.699999999997</v>
      </c>
    </row>
    <row r="71" spans="1:5" s="6" customFormat="1" ht="24">
      <c r="A71" s="14" t="s">
        <v>228</v>
      </c>
      <c r="B71" s="49" t="s">
        <v>267</v>
      </c>
      <c r="C71" s="49" t="s">
        <v>127</v>
      </c>
      <c r="D71" s="37">
        <v>35368.699999999997</v>
      </c>
      <c r="E71" s="37">
        <v>35368.699999999997</v>
      </c>
    </row>
    <row r="72" spans="1:5" s="6" customFormat="1" ht="24">
      <c r="A72" s="18" t="s">
        <v>38</v>
      </c>
      <c r="B72" s="48" t="s">
        <v>268</v>
      </c>
      <c r="C72" s="48" t="s">
        <v>2</v>
      </c>
      <c r="D72" s="36">
        <f>D73+D87+D97+D84</f>
        <v>161658.9</v>
      </c>
      <c r="E72" s="36">
        <f>E73+E87+E97+E84</f>
        <v>161011.90000000002</v>
      </c>
    </row>
    <row r="73" spans="1:5" s="6" customFormat="1" ht="24">
      <c r="A73" s="18" t="s">
        <v>128</v>
      </c>
      <c r="B73" s="48" t="s">
        <v>269</v>
      </c>
      <c r="C73" s="48" t="s">
        <v>2</v>
      </c>
      <c r="D73" s="36">
        <f>D74+D79+D81</f>
        <v>48042.400000000001</v>
      </c>
      <c r="E73" s="36">
        <f>E74+E79+E81</f>
        <v>48107.600000000006</v>
      </c>
    </row>
    <row r="74" spans="1:5" s="6" customFormat="1" ht="12.75">
      <c r="A74" s="18" t="s">
        <v>29</v>
      </c>
      <c r="B74" s="48" t="s">
        <v>270</v>
      </c>
      <c r="C74" s="48" t="s">
        <v>2</v>
      </c>
      <c r="D74" s="36">
        <f>D75+D76+D77+D78</f>
        <v>9064.5</v>
      </c>
      <c r="E74" s="36">
        <f>E75+E76+E77+E78</f>
        <v>9129.7000000000007</v>
      </c>
    </row>
    <row r="75" spans="1:5" s="6" customFormat="1" ht="12.75">
      <c r="A75" s="14" t="s">
        <v>219</v>
      </c>
      <c r="B75" s="49" t="s">
        <v>270</v>
      </c>
      <c r="C75" s="49" t="s">
        <v>6</v>
      </c>
      <c r="D75" s="37">
        <v>6544.8</v>
      </c>
      <c r="E75" s="37">
        <v>6610</v>
      </c>
    </row>
    <row r="76" spans="1:5" s="6" customFormat="1" ht="36">
      <c r="A76" s="14" t="s">
        <v>220</v>
      </c>
      <c r="B76" s="49" t="s">
        <v>270</v>
      </c>
      <c r="C76" s="49" t="s">
        <v>7</v>
      </c>
      <c r="D76" s="37">
        <v>1959.7</v>
      </c>
      <c r="E76" s="37">
        <v>1959.7</v>
      </c>
    </row>
    <row r="77" spans="1:5" s="6" customFormat="1" ht="24">
      <c r="A77" s="14" t="s">
        <v>224</v>
      </c>
      <c r="B77" s="49" t="s">
        <v>270</v>
      </c>
      <c r="C77" s="49" t="s">
        <v>18</v>
      </c>
      <c r="D77" s="37">
        <v>150</v>
      </c>
      <c r="E77" s="37">
        <v>150</v>
      </c>
    </row>
    <row r="78" spans="1:5" s="6" customFormat="1" ht="12.75">
      <c r="A78" s="14" t="s">
        <v>33</v>
      </c>
      <c r="B78" s="49" t="s">
        <v>270</v>
      </c>
      <c r="C78" s="49" t="s">
        <v>19</v>
      </c>
      <c r="D78" s="37">
        <v>410</v>
      </c>
      <c r="E78" s="37">
        <v>410</v>
      </c>
    </row>
    <row r="79" spans="1:5" s="6" customFormat="1" ht="12.75">
      <c r="A79" s="18" t="s">
        <v>129</v>
      </c>
      <c r="B79" s="48" t="s">
        <v>271</v>
      </c>
      <c r="C79" s="48" t="s">
        <v>2</v>
      </c>
      <c r="D79" s="36">
        <f>D80</f>
        <v>32126.1</v>
      </c>
      <c r="E79" s="36">
        <f>E80</f>
        <v>32126.1</v>
      </c>
    </row>
    <row r="80" spans="1:5" s="6" customFormat="1" ht="12.75">
      <c r="A80" s="14" t="s">
        <v>234</v>
      </c>
      <c r="B80" s="49" t="s">
        <v>271</v>
      </c>
      <c r="C80" s="49" t="s">
        <v>40</v>
      </c>
      <c r="D80" s="37">
        <v>32126.1</v>
      </c>
      <c r="E80" s="37">
        <v>32126.1</v>
      </c>
    </row>
    <row r="81" spans="1:5" s="6" customFormat="1" ht="12.75">
      <c r="A81" s="18" t="s">
        <v>27</v>
      </c>
      <c r="B81" s="48" t="s">
        <v>272</v>
      </c>
      <c r="C81" s="48" t="s">
        <v>2</v>
      </c>
      <c r="D81" s="36">
        <f>D82+D83</f>
        <v>6851.8</v>
      </c>
      <c r="E81" s="36">
        <f>E82+E83</f>
        <v>6851.8</v>
      </c>
    </row>
    <row r="82" spans="1:5" s="6" customFormat="1" ht="12.75">
      <c r="A82" s="14" t="s">
        <v>234</v>
      </c>
      <c r="B82" s="49" t="s">
        <v>272</v>
      </c>
      <c r="C82" s="49" t="s">
        <v>40</v>
      </c>
      <c r="D82" s="37">
        <f>6189.8-68</f>
        <v>6121.8</v>
      </c>
      <c r="E82" s="37">
        <f>6189.8-68</f>
        <v>6121.8</v>
      </c>
    </row>
    <row r="83" spans="1:5" s="6" customFormat="1" ht="12.75">
      <c r="A83" s="14" t="s">
        <v>130</v>
      </c>
      <c r="B83" s="49" t="s">
        <v>272</v>
      </c>
      <c r="C83" s="49" t="s">
        <v>131</v>
      </c>
      <c r="D83" s="37">
        <f>662+68</f>
        <v>730</v>
      </c>
      <c r="E83" s="37">
        <f>662+68</f>
        <v>730</v>
      </c>
    </row>
    <row r="84" spans="1:5" s="6" customFormat="1" ht="24">
      <c r="A84" s="18" t="s">
        <v>39</v>
      </c>
      <c r="B84" s="48" t="s">
        <v>273</v>
      </c>
      <c r="C84" s="48" t="s">
        <v>2</v>
      </c>
      <c r="D84" s="36">
        <f>D85</f>
        <v>62177.700000000004</v>
      </c>
      <c r="E84" s="36">
        <f>E85</f>
        <v>62417.700000000004</v>
      </c>
    </row>
    <row r="85" spans="1:5" s="6" customFormat="1" ht="36">
      <c r="A85" s="18" t="s">
        <v>16</v>
      </c>
      <c r="B85" s="48" t="s">
        <v>274</v>
      </c>
      <c r="C85" s="48" t="s">
        <v>2</v>
      </c>
      <c r="D85" s="36">
        <f>D86</f>
        <v>62177.700000000004</v>
      </c>
      <c r="E85" s="36">
        <f>E86</f>
        <v>62417.700000000004</v>
      </c>
    </row>
    <row r="86" spans="1:5" s="6" customFormat="1" ht="36">
      <c r="A86" s="14" t="s">
        <v>233</v>
      </c>
      <c r="B86" s="49" t="s">
        <v>274</v>
      </c>
      <c r="C86" s="49" t="s">
        <v>41</v>
      </c>
      <c r="D86" s="37">
        <v>62177.700000000004</v>
      </c>
      <c r="E86" s="37">
        <v>62417.700000000004</v>
      </c>
    </row>
    <row r="87" spans="1:5" s="6" customFormat="1" ht="36">
      <c r="A87" s="18" t="s">
        <v>132</v>
      </c>
      <c r="B87" s="48" t="s">
        <v>275</v>
      </c>
      <c r="C87" s="48" t="s">
        <v>2</v>
      </c>
      <c r="D87" s="36">
        <f>D88+D90+D92+D94</f>
        <v>48700</v>
      </c>
      <c r="E87" s="36">
        <f>E88+E90+E92+E94</f>
        <v>48700</v>
      </c>
    </row>
    <row r="88" spans="1:5" s="6" customFormat="1" ht="60">
      <c r="A88" s="19" t="s">
        <v>138</v>
      </c>
      <c r="B88" s="48" t="s">
        <v>276</v>
      </c>
      <c r="C88" s="48" t="s">
        <v>2</v>
      </c>
      <c r="D88" s="36">
        <f>D89</f>
        <v>2000</v>
      </c>
      <c r="E88" s="36">
        <f>E89</f>
        <v>2000</v>
      </c>
    </row>
    <row r="89" spans="1:5" s="6" customFormat="1" ht="24">
      <c r="A89" s="14" t="s">
        <v>225</v>
      </c>
      <c r="B89" s="49" t="s">
        <v>276</v>
      </c>
      <c r="C89" s="49" t="s">
        <v>104</v>
      </c>
      <c r="D89" s="37">
        <v>2000</v>
      </c>
      <c r="E89" s="37">
        <v>2000</v>
      </c>
    </row>
    <row r="90" spans="1:5" s="6" customFormat="1" ht="36">
      <c r="A90" s="18" t="s">
        <v>96</v>
      </c>
      <c r="B90" s="48" t="s">
        <v>277</v>
      </c>
      <c r="C90" s="48" t="s">
        <v>2</v>
      </c>
      <c r="D90" s="36">
        <f>D91</f>
        <v>20700</v>
      </c>
      <c r="E90" s="36">
        <f>E91</f>
        <v>20700</v>
      </c>
    </row>
    <row r="91" spans="1:5" s="6" customFormat="1" ht="12.75">
      <c r="A91" s="14" t="s">
        <v>234</v>
      </c>
      <c r="B91" s="49" t="s">
        <v>277</v>
      </c>
      <c r="C91" s="49" t="s">
        <v>40</v>
      </c>
      <c r="D91" s="37">
        <v>20700</v>
      </c>
      <c r="E91" s="37">
        <v>20700</v>
      </c>
    </row>
    <row r="92" spans="1:5" s="6" customFormat="1" ht="12.75">
      <c r="A92" s="18" t="s">
        <v>102</v>
      </c>
      <c r="B92" s="52" t="s">
        <v>278</v>
      </c>
      <c r="C92" s="52" t="s">
        <v>2</v>
      </c>
      <c r="D92" s="40">
        <f>D93</f>
        <v>8000</v>
      </c>
      <c r="E92" s="40">
        <f>E93</f>
        <v>8000</v>
      </c>
    </row>
    <row r="93" spans="1:5" s="6" customFormat="1" ht="12.75">
      <c r="A93" s="14" t="s">
        <v>234</v>
      </c>
      <c r="B93" s="53" t="s">
        <v>278</v>
      </c>
      <c r="C93" s="53" t="s">
        <v>40</v>
      </c>
      <c r="D93" s="41">
        <v>8000</v>
      </c>
      <c r="E93" s="41">
        <v>8000</v>
      </c>
    </row>
    <row r="94" spans="1:5" s="6" customFormat="1" ht="36">
      <c r="A94" s="18" t="s">
        <v>133</v>
      </c>
      <c r="B94" s="48" t="s">
        <v>279</v>
      </c>
      <c r="C94" s="48" t="s">
        <v>2</v>
      </c>
      <c r="D94" s="36">
        <f>D95+D96</f>
        <v>18000</v>
      </c>
      <c r="E94" s="36">
        <f>E95+E96</f>
        <v>18000</v>
      </c>
    </row>
    <row r="95" spans="1:5" s="6" customFormat="1" ht="12.75">
      <c r="A95" s="14" t="s">
        <v>234</v>
      </c>
      <c r="B95" s="49" t="s">
        <v>279</v>
      </c>
      <c r="C95" s="49" t="s">
        <v>40</v>
      </c>
      <c r="D95" s="37">
        <v>15700</v>
      </c>
      <c r="E95" s="37">
        <v>15700</v>
      </c>
    </row>
    <row r="96" spans="1:5" s="6" customFormat="1" ht="12.75">
      <c r="A96" s="14" t="s">
        <v>130</v>
      </c>
      <c r="B96" s="49" t="s">
        <v>279</v>
      </c>
      <c r="C96" s="49">
        <v>622</v>
      </c>
      <c r="D96" s="37">
        <v>2300</v>
      </c>
      <c r="E96" s="37">
        <v>2300</v>
      </c>
    </row>
    <row r="97" spans="1:5" s="6" customFormat="1" ht="48">
      <c r="A97" s="18" t="s">
        <v>139</v>
      </c>
      <c r="B97" s="48" t="s">
        <v>280</v>
      </c>
      <c r="C97" s="48" t="s">
        <v>2</v>
      </c>
      <c r="D97" s="36">
        <f>D98</f>
        <v>2738.8</v>
      </c>
      <c r="E97" s="36">
        <f>E98</f>
        <v>1786.6</v>
      </c>
    </row>
    <row r="98" spans="1:5" s="6" customFormat="1" ht="36">
      <c r="A98" s="18" t="s">
        <v>140</v>
      </c>
      <c r="B98" s="48" t="s">
        <v>281</v>
      </c>
      <c r="C98" s="48" t="s">
        <v>2</v>
      </c>
      <c r="D98" s="36">
        <f>D99</f>
        <v>2738.8</v>
      </c>
      <c r="E98" s="36">
        <f>E99</f>
        <v>1786.6</v>
      </c>
    </row>
    <row r="99" spans="1:5" s="6" customFormat="1" ht="12.75">
      <c r="A99" s="14" t="s">
        <v>234</v>
      </c>
      <c r="B99" s="49" t="s">
        <v>281</v>
      </c>
      <c r="C99" s="49" t="s">
        <v>40</v>
      </c>
      <c r="D99" s="37">
        <v>2738.8</v>
      </c>
      <c r="E99" s="37">
        <v>1786.6</v>
      </c>
    </row>
    <row r="100" spans="1:5" s="6" customFormat="1" ht="12.75">
      <c r="A100" s="18" t="s">
        <v>141</v>
      </c>
      <c r="B100" s="48" t="s">
        <v>282</v>
      </c>
      <c r="C100" s="48" t="s">
        <v>2</v>
      </c>
      <c r="D100" s="36">
        <f>D101</f>
        <v>63630.3</v>
      </c>
      <c r="E100" s="36">
        <f>E101</f>
        <v>65679.3</v>
      </c>
    </row>
    <row r="101" spans="1:5" s="6" customFormat="1" ht="12.75">
      <c r="A101" s="18" t="s">
        <v>142</v>
      </c>
      <c r="B101" s="48" t="s">
        <v>283</v>
      </c>
      <c r="C101" s="48" t="s">
        <v>2</v>
      </c>
      <c r="D101" s="36">
        <f>D102+D105+D108+D111</f>
        <v>63630.3</v>
      </c>
      <c r="E101" s="36">
        <f>E102+E105+E108+E111</f>
        <v>65679.3</v>
      </c>
    </row>
    <row r="102" spans="1:5" s="6" customFormat="1" ht="24">
      <c r="A102" s="20" t="s">
        <v>199</v>
      </c>
      <c r="B102" s="50" t="s">
        <v>287</v>
      </c>
      <c r="C102" s="50" t="s">
        <v>2</v>
      </c>
      <c r="D102" s="38">
        <f>D103+D104</f>
        <v>9824.1</v>
      </c>
      <c r="E102" s="38">
        <f>E103+E104</f>
        <v>9824.1</v>
      </c>
    </row>
    <row r="103" spans="1:5" s="6" customFormat="1" ht="12.75">
      <c r="A103" s="13" t="s">
        <v>234</v>
      </c>
      <c r="B103" s="51" t="s">
        <v>287</v>
      </c>
      <c r="C103" s="51" t="s">
        <v>40</v>
      </c>
      <c r="D103" s="39">
        <v>8968.1</v>
      </c>
      <c r="E103" s="39">
        <v>8968.1</v>
      </c>
    </row>
    <row r="104" spans="1:5" s="6" customFormat="1" ht="12.75">
      <c r="A104" s="13" t="s">
        <v>130</v>
      </c>
      <c r="B104" s="51" t="s">
        <v>287</v>
      </c>
      <c r="C104" s="51" t="s">
        <v>131</v>
      </c>
      <c r="D104" s="39">
        <v>856</v>
      </c>
      <c r="E104" s="39">
        <v>856</v>
      </c>
    </row>
    <row r="105" spans="1:5" s="6" customFormat="1" ht="24">
      <c r="A105" s="18" t="s">
        <v>143</v>
      </c>
      <c r="B105" s="48" t="s">
        <v>284</v>
      </c>
      <c r="C105" s="48" t="s">
        <v>2</v>
      </c>
      <c r="D105" s="36">
        <f>D106+D107</f>
        <v>1814.9</v>
      </c>
      <c r="E105" s="36">
        <f>E106+E107</f>
        <v>1814.9</v>
      </c>
    </row>
    <row r="106" spans="1:5" s="6" customFormat="1" ht="12.75">
      <c r="A106" s="14" t="s">
        <v>234</v>
      </c>
      <c r="B106" s="49" t="s">
        <v>284</v>
      </c>
      <c r="C106" s="49" t="s">
        <v>40</v>
      </c>
      <c r="D106" s="37">
        <v>1665.5</v>
      </c>
      <c r="E106" s="37">
        <v>1665.5</v>
      </c>
    </row>
    <row r="107" spans="1:5" s="6" customFormat="1" ht="12.75">
      <c r="A107" s="14" t="s">
        <v>130</v>
      </c>
      <c r="B107" s="49" t="s">
        <v>284</v>
      </c>
      <c r="C107" s="49" t="s">
        <v>131</v>
      </c>
      <c r="D107" s="37">
        <v>149.4</v>
      </c>
      <c r="E107" s="37">
        <v>149.4</v>
      </c>
    </row>
    <row r="108" spans="1:5" s="6" customFormat="1" ht="40.5" customHeight="1">
      <c r="A108" s="18" t="s">
        <v>144</v>
      </c>
      <c r="B108" s="48" t="s">
        <v>285</v>
      </c>
      <c r="C108" s="48" t="s">
        <v>2</v>
      </c>
      <c r="D108" s="36">
        <f>D109+D110</f>
        <v>51037.200000000004</v>
      </c>
      <c r="E108" s="36">
        <f>E109+E110</f>
        <v>53086.2</v>
      </c>
    </row>
    <row r="109" spans="1:5" s="6" customFormat="1" ht="12.75">
      <c r="A109" s="14" t="s">
        <v>234</v>
      </c>
      <c r="B109" s="49" t="s">
        <v>285</v>
      </c>
      <c r="C109" s="49" t="s">
        <v>40</v>
      </c>
      <c r="D109" s="37">
        <v>46570.400000000001</v>
      </c>
      <c r="E109" s="37">
        <v>48443.7</v>
      </c>
    </row>
    <row r="110" spans="1:5" s="6" customFormat="1" ht="12.75">
      <c r="A110" s="14" t="s">
        <v>130</v>
      </c>
      <c r="B110" s="49" t="s">
        <v>285</v>
      </c>
      <c r="C110" s="49" t="s">
        <v>131</v>
      </c>
      <c r="D110" s="37">
        <v>4466.8</v>
      </c>
      <c r="E110" s="37">
        <v>4642.5</v>
      </c>
    </row>
    <row r="111" spans="1:5" s="6" customFormat="1" ht="36">
      <c r="A111" s="18" t="s">
        <v>145</v>
      </c>
      <c r="B111" s="48" t="s">
        <v>286</v>
      </c>
      <c r="C111" s="48" t="s">
        <v>2</v>
      </c>
      <c r="D111" s="36">
        <f>D112+D113</f>
        <v>954.1</v>
      </c>
      <c r="E111" s="36">
        <f>E112+E113</f>
        <v>954.1</v>
      </c>
    </row>
    <row r="112" spans="1:5" s="6" customFormat="1" ht="12.75">
      <c r="A112" s="14" t="s">
        <v>234</v>
      </c>
      <c r="B112" s="49" t="s">
        <v>286</v>
      </c>
      <c r="C112" s="49" t="s">
        <v>40</v>
      </c>
      <c r="D112" s="37">
        <v>870.2</v>
      </c>
      <c r="E112" s="37">
        <v>870.2</v>
      </c>
    </row>
    <row r="113" spans="1:5" s="6" customFormat="1" ht="12.75">
      <c r="A113" s="14" t="s">
        <v>130</v>
      </c>
      <c r="B113" s="49" t="s">
        <v>286</v>
      </c>
      <c r="C113" s="49" t="s">
        <v>131</v>
      </c>
      <c r="D113" s="37">
        <v>83.9</v>
      </c>
      <c r="E113" s="37">
        <v>83.9</v>
      </c>
    </row>
    <row r="114" spans="1:5" s="6" customFormat="1" ht="12.75">
      <c r="A114" s="26" t="s">
        <v>501</v>
      </c>
      <c r="B114" s="47" t="s">
        <v>288</v>
      </c>
      <c r="C114" s="47" t="s">
        <v>2</v>
      </c>
      <c r="D114" s="35">
        <f>D115+D118+D124+D129</f>
        <v>152821</v>
      </c>
      <c r="E114" s="35">
        <f>E115+E118+E124+E129</f>
        <v>154342.39999999999</v>
      </c>
    </row>
    <row r="115" spans="1:5" s="6" customFormat="1" ht="12.75">
      <c r="A115" s="20" t="s">
        <v>170</v>
      </c>
      <c r="B115" s="50" t="s">
        <v>289</v>
      </c>
      <c r="C115" s="50" t="s">
        <v>2</v>
      </c>
      <c r="D115" s="38">
        <f>D116</f>
        <v>27344.7</v>
      </c>
      <c r="E115" s="38">
        <f>E116</f>
        <v>27595.8</v>
      </c>
    </row>
    <row r="116" spans="1:5" s="6" customFormat="1" ht="36">
      <c r="A116" s="20" t="s">
        <v>16</v>
      </c>
      <c r="B116" s="50" t="s">
        <v>290</v>
      </c>
      <c r="C116" s="50" t="s">
        <v>2</v>
      </c>
      <c r="D116" s="38">
        <f>D117</f>
        <v>27344.7</v>
      </c>
      <c r="E116" s="38">
        <f>E117</f>
        <v>27595.8</v>
      </c>
    </row>
    <row r="117" spans="1:5" s="6" customFormat="1" ht="36">
      <c r="A117" s="13" t="s">
        <v>233</v>
      </c>
      <c r="B117" s="51" t="s">
        <v>290</v>
      </c>
      <c r="C117" s="51" t="s">
        <v>41</v>
      </c>
      <c r="D117" s="39">
        <v>27344.7</v>
      </c>
      <c r="E117" s="39">
        <v>27595.8</v>
      </c>
    </row>
    <row r="118" spans="1:5" s="6" customFormat="1" ht="12.75">
      <c r="A118" s="20" t="s">
        <v>171</v>
      </c>
      <c r="B118" s="50" t="s">
        <v>292</v>
      </c>
      <c r="C118" s="50" t="s">
        <v>2</v>
      </c>
      <c r="D118" s="38">
        <f>D119+D121</f>
        <v>105585.7</v>
      </c>
      <c r="E118" s="38">
        <f>E119+E121</f>
        <v>106671.9</v>
      </c>
    </row>
    <row r="119" spans="1:5" s="6" customFormat="1" ht="12.75">
      <c r="A119" s="20" t="s">
        <v>27</v>
      </c>
      <c r="B119" s="50" t="s">
        <v>291</v>
      </c>
      <c r="C119" s="50" t="s">
        <v>2</v>
      </c>
      <c r="D119" s="38">
        <f>D120</f>
        <v>229</v>
      </c>
      <c r="E119" s="38">
        <f>E120</f>
        <v>229</v>
      </c>
    </row>
    <row r="120" spans="1:5" s="6" customFormat="1" ht="12.75">
      <c r="A120" s="13" t="s">
        <v>234</v>
      </c>
      <c r="B120" s="51" t="s">
        <v>291</v>
      </c>
      <c r="C120" s="51" t="s">
        <v>40</v>
      </c>
      <c r="D120" s="39">
        <v>229</v>
      </c>
      <c r="E120" s="39">
        <v>229</v>
      </c>
    </row>
    <row r="121" spans="1:5" s="6" customFormat="1" ht="36">
      <c r="A121" s="20" t="s">
        <v>16</v>
      </c>
      <c r="B121" s="50" t="s">
        <v>293</v>
      </c>
      <c r="C121" s="50" t="s">
        <v>2</v>
      </c>
      <c r="D121" s="38">
        <f>D122+D123</f>
        <v>105356.7</v>
      </c>
      <c r="E121" s="38">
        <f>E122+E123</f>
        <v>106442.9</v>
      </c>
    </row>
    <row r="122" spans="1:5" s="6" customFormat="1" ht="36">
      <c r="A122" s="13" t="s">
        <v>233</v>
      </c>
      <c r="B122" s="51" t="s">
        <v>293</v>
      </c>
      <c r="C122" s="51" t="s">
        <v>41</v>
      </c>
      <c r="D122" s="39">
        <v>103416.7</v>
      </c>
      <c r="E122" s="39">
        <v>104502.9</v>
      </c>
    </row>
    <row r="123" spans="1:5" s="6" customFormat="1" ht="12.75">
      <c r="A123" s="13" t="s">
        <v>234</v>
      </c>
      <c r="B123" s="51" t="s">
        <v>293</v>
      </c>
      <c r="C123" s="51" t="s">
        <v>40</v>
      </c>
      <c r="D123" s="39">
        <v>1940</v>
      </c>
      <c r="E123" s="39">
        <v>1940</v>
      </c>
    </row>
    <row r="124" spans="1:5" s="6" customFormat="1" ht="12.75">
      <c r="A124" s="20" t="s">
        <v>172</v>
      </c>
      <c r="B124" s="50" t="s">
        <v>294</v>
      </c>
      <c r="C124" s="50" t="s">
        <v>2</v>
      </c>
      <c r="D124" s="38">
        <f>D125+D127</f>
        <v>8200.4</v>
      </c>
      <c r="E124" s="38">
        <f>E125+E127</f>
        <v>8283.1</v>
      </c>
    </row>
    <row r="125" spans="1:5" s="6" customFormat="1" ht="12.75">
      <c r="A125" s="20" t="s">
        <v>27</v>
      </c>
      <c r="B125" s="50" t="s">
        <v>295</v>
      </c>
      <c r="C125" s="50" t="s">
        <v>2</v>
      </c>
      <c r="D125" s="38">
        <f>D126</f>
        <v>22.5</v>
      </c>
      <c r="E125" s="38">
        <f>E126</f>
        <v>22.5</v>
      </c>
    </row>
    <row r="126" spans="1:5" s="6" customFormat="1" ht="12.75">
      <c r="A126" s="13" t="s">
        <v>234</v>
      </c>
      <c r="B126" s="51" t="s">
        <v>295</v>
      </c>
      <c r="C126" s="51" t="s">
        <v>40</v>
      </c>
      <c r="D126" s="39">
        <v>22.5</v>
      </c>
      <c r="E126" s="39">
        <v>22.5</v>
      </c>
    </row>
    <row r="127" spans="1:5" s="6" customFormat="1" ht="36">
      <c r="A127" s="20" t="s">
        <v>16</v>
      </c>
      <c r="B127" s="50" t="s">
        <v>296</v>
      </c>
      <c r="C127" s="50" t="s">
        <v>2</v>
      </c>
      <c r="D127" s="38">
        <f>D128</f>
        <v>8177.9</v>
      </c>
      <c r="E127" s="38">
        <f>E128</f>
        <v>8260.6</v>
      </c>
    </row>
    <row r="128" spans="1:5" s="6" customFormat="1" ht="36">
      <c r="A128" s="13" t="s">
        <v>233</v>
      </c>
      <c r="B128" s="51" t="s">
        <v>296</v>
      </c>
      <c r="C128" s="51" t="s">
        <v>41</v>
      </c>
      <c r="D128" s="39">
        <v>8177.9</v>
      </c>
      <c r="E128" s="39">
        <v>8260.6</v>
      </c>
    </row>
    <row r="129" spans="1:5" s="6" customFormat="1" ht="24">
      <c r="A129" s="20" t="s">
        <v>173</v>
      </c>
      <c r="B129" s="50" t="s">
        <v>297</v>
      </c>
      <c r="C129" s="50" t="s">
        <v>2</v>
      </c>
      <c r="D129" s="38">
        <f>D130+D135+D137+D139</f>
        <v>11690.199999999999</v>
      </c>
      <c r="E129" s="38">
        <f>E130+E135+E137+E139</f>
        <v>11791.6</v>
      </c>
    </row>
    <row r="130" spans="1:5" s="6" customFormat="1" ht="12.75">
      <c r="A130" s="20" t="s">
        <v>29</v>
      </c>
      <c r="B130" s="50" t="s">
        <v>299</v>
      </c>
      <c r="C130" s="50" t="s">
        <v>2</v>
      </c>
      <c r="D130" s="38">
        <f>D131+D132+D133+D134</f>
        <v>3779.6</v>
      </c>
      <c r="E130" s="38">
        <f>E131+E132+E133+E134</f>
        <v>3809.5</v>
      </c>
    </row>
    <row r="131" spans="1:5" s="6" customFormat="1" ht="12.75">
      <c r="A131" s="13" t="s">
        <v>219</v>
      </c>
      <c r="B131" s="51" t="s">
        <v>299</v>
      </c>
      <c r="C131" s="51" t="s">
        <v>6</v>
      </c>
      <c r="D131" s="39">
        <v>2321.5</v>
      </c>
      <c r="E131" s="39">
        <v>2344.5</v>
      </c>
    </row>
    <row r="132" spans="1:5" s="6" customFormat="1" ht="24">
      <c r="A132" s="13" t="s">
        <v>223</v>
      </c>
      <c r="B132" s="51" t="s">
        <v>299</v>
      </c>
      <c r="C132" s="51" t="s">
        <v>17</v>
      </c>
      <c r="D132" s="39">
        <v>2</v>
      </c>
      <c r="E132" s="39">
        <v>2</v>
      </c>
    </row>
    <row r="133" spans="1:5" s="6" customFormat="1" ht="36">
      <c r="A133" s="13" t="s">
        <v>220</v>
      </c>
      <c r="B133" s="51" t="s">
        <v>299</v>
      </c>
      <c r="C133" s="51" t="s">
        <v>7</v>
      </c>
      <c r="D133" s="39">
        <v>701.1</v>
      </c>
      <c r="E133" s="39">
        <v>708</v>
      </c>
    </row>
    <row r="134" spans="1:5" s="6" customFormat="1" ht="12.75">
      <c r="A134" s="13" t="s">
        <v>33</v>
      </c>
      <c r="B134" s="51" t="s">
        <v>299</v>
      </c>
      <c r="C134" s="51" t="s">
        <v>19</v>
      </c>
      <c r="D134" s="39">
        <v>755</v>
      </c>
      <c r="E134" s="39">
        <v>755</v>
      </c>
    </row>
    <row r="135" spans="1:5" s="6" customFormat="1" ht="24">
      <c r="A135" s="20" t="s">
        <v>42</v>
      </c>
      <c r="B135" s="50" t="s">
        <v>300</v>
      </c>
      <c r="C135" s="50" t="s">
        <v>2</v>
      </c>
      <c r="D135" s="38">
        <f>D136</f>
        <v>5769.7</v>
      </c>
      <c r="E135" s="38">
        <f>E136</f>
        <v>5823.7</v>
      </c>
    </row>
    <row r="136" spans="1:5" s="6" customFormat="1" ht="36">
      <c r="A136" s="13" t="s">
        <v>233</v>
      </c>
      <c r="B136" s="51" t="s">
        <v>300</v>
      </c>
      <c r="C136" s="51" t="s">
        <v>41</v>
      </c>
      <c r="D136" s="39">
        <v>5769.7</v>
      </c>
      <c r="E136" s="39">
        <v>5823.7</v>
      </c>
    </row>
    <row r="137" spans="1:5" s="6" customFormat="1" ht="24">
      <c r="A137" s="20" t="s">
        <v>126</v>
      </c>
      <c r="B137" s="50" t="s">
        <v>298</v>
      </c>
      <c r="C137" s="50" t="s">
        <v>2</v>
      </c>
      <c r="D137" s="38">
        <f>D138</f>
        <v>370.9</v>
      </c>
      <c r="E137" s="38">
        <f>E138</f>
        <v>370.9</v>
      </c>
    </row>
    <row r="138" spans="1:5" s="6" customFormat="1" ht="24">
      <c r="A138" s="13" t="s">
        <v>228</v>
      </c>
      <c r="B138" s="51" t="s">
        <v>298</v>
      </c>
      <c r="C138" s="51" t="s">
        <v>127</v>
      </c>
      <c r="D138" s="39">
        <v>370.9</v>
      </c>
      <c r="E138" s="39">
        <v>370.9</v>
      </c>
    </row>
    <row r="139" spans="1:5" s="6" customFormat="1" ht="24">
      <c r="A139" s="20" t="s">
        <v>174</v>
      </c>
      <c r="B139" s="50" t="s">
        <v>301</v>
      </c>
      <c r="C139" s="50" t="s">
        <v>2</v>
      </c>
      <c r="D139" s="38">
        <f>D140</f>
        <v>1770</v>
      </c>
      <c r="E139" s="38">
        <f>E140</f>
        <v>1787.5</v>
      </c>
    </row>
    <row r="140" spans="1:5" s="6" customFormat="1" ht="36">
      <c r="A140" s="13" t="s">
        <v>233</v>
      </c>
      <c r="B140" s="51" t="s">
        <v>301</v>
      </c>
      <c r="C140" s="51" t="s">
        <v>41</v>
      </c>
      <c r="D140" s="39">
        <v>1770</v>
      </c>
      <c r="E140" s="39">
        <v>1787.5</v>
      </c>
    </row>
    <row r="141" spans="1:5" s="6" customFormat="1" ht="24">
      <c r="A141" s="26" t="s">
        <v>498</v>
      </c>
      <c r="B141" s="47" t="s">
        <v>302</v>
      </c>
      <c r="C141" s="47" t="s">
        <v>2</v>
      </c>
      <c r="D141" s="35">
        <f>D142+D145</f>
        <v>10722</v>
      </c>
      <c r="E141" s="35">
        <f>E142+E145</f>
        <v>10816.5</v>
      </c>
    </row>
    <row r="142" spans="1:5" s="6" customFormat="1" ht="24">
      <c r="A142" s="18" t="s">
        <v>499</v>
      </c>
      <c r="B142" s="48" t="s">
        <v>303</v>
      </c>
      <c r="C142" s="48" t="s">
        <v>2</v>
      </c>
      <c r="D142" s="36">
        <f>D143</f>
        <v>10149.9</v>
      </c>
      <c r="E142" s="36">
        <f>E143</f>
        <v>10244.4</v>
      </c>
    </row>
    <row r="143" spans="1:5" s="6" customFormat="1" ht="36">
      <c r="A143" s="18" t="s">
        <v>16</v>
      </c>
      <c r="B143" s="48" t="s">
        <v>304</v>
      </c>
      <c r="C143" s="48" t="s">
        <v>2</v>
      </c>
      <c r="D143" s="36">
        <f>D144</f>
        <v>10149.9</v>
      </c>
      <c r="E143" s="36">
        <f>E144</f>
        <v>10244.4</v>
      </c>
    </row>
    <row r="144" spans="1:5" s="6" customFormat="1" ht="36">
      <c r="A144" s="14" t="s">
        <v>233</v>
      </c>
      <c r="B144" s="49" t="s">
        <v>304</v>
      </c>
      <c r="C144" s="49" t="s">
        <v>41</v>
      </c>
      <c r="D144" s="37">
        <v>10149.9</v>
      </c>
      <c r="E144" s="37">
        <v>10244.4</v>
      </c>
    </row>
    <row r="145" spans="1:5" s="6" customFormat="1" ht="36">
      <c r="A145" s="18" t="s">
        <v>152</v>
      </c>
      <c r="B145" s="48" t="s">
        <v>305</v>
      </c>
      <c r="C145" s="48" t="s">
        <v>2</v>
      </c>
      <c r="D145" s="36">
        <f>D146</f>
        <v>572.1</v>
      </c>
      <c r="E145" s="36">
        <f>E146</f>
        <v>572.1</v>
      </c>
    </row>
    <row r="146" spans="1:5" s="6" customFormat="1" ht="36">
      <c r="A146" s="18" t="s">
        <v>153</v>
      </c>
      <c r="B146" s="48" t="s">
        <v>306</v>
      </c>
      <c r="C146" s="48" t="s">
        <v>2</v>
      </c>
      <c r="D146" s="36">
        <f>D147</f>
        <v>572.1</v>
      </c>
      <c r="E146" s="36">
        <f>E147</f>
        <v>572.1</v>
      </c>
    </row>
    <row r="147" spans="1:5" s="6" customFormat="1" ht="12.75">
      <c r="A147" s="14" t="s">
        <v>234</v>
      </c>
      <c r="B147" s="49" t="s">
        <v>306</v>
      </c>
      <c r="C147" s="49" t="s">
        <v>40</v>
      </c>
      <c r="D147" s="37">
        <v>572.1</v>
      </c>
      <c r="E147" s="37">
        <v>572.1</v>
      </c>
    </row>
    <row r="148" spans="1:5" s="6" customFormat="1" ht="24">
      <c r="A148" s="26" t="s">
        <v>502</v>
      </c>
      <c r="B148" s="47" t="s">
        <v>307</v>
      </c>
      <c r="C148" s="47" t="s">
        <v>2</v>
      </c>
      <c r="D148" s="35">
        <f>D149</f>
        <v>23214.400000000001</v>
      </c>
      <c r="E148" s="35">
        <f>E149</f>
        <v>23327.7</v>
      </c>
    </row>
    <row r="149" spans="1:5" s="6" customFormat="1" ht="24">
      <c r="A149" s="20" t="s">
        <v>203</v>
      </c>
      <c r="B149" s="50" t="s">
        <v>308</v>
      </c>
      <c r="C149" s="50" t="s">
        <v>2</v>
      </c>
      <c r="D149" s="38">
        <f>D150+D152+D154</f>
        <v>23214.400000000001</v>
      </c>
      <c r="E149" s="38">
        <f>E150+E152+E154</f>
        <v>23327.7</v>
      </c>
    </row>
    <row r="150" spans="1:5" s="6" customFormat="1" ht="12.75">
      <c r="A150" s="20" t="s">
        <v>98</v>
      </c>
      <c r="B150" s="50" t="s">
        <v>309</v>
      </c>
      <c r="C150" s="50" t="s">
        <v>2</v>
      </c>
      <c r="D150" s="38">
        <f>D151</f>
        <v>8100</v>
      </c>
      <c r="E150" s="38">
        <f>E151</f>
        <v>8100</v>
      </c>
    </row>
    <row r="151" spans="1:5" s="6" customFormat="1" ht="24">
      <c r="A151" s="13" t="s">
        <v>231</v>
      </c>
      <c r="B151" s="51" t="s">
        <v>309</v>
      </c>
      <c r="C151" s="51" t="s">
        <v>101</v>
      </c>
      <c r="D151" s="39">
        <v>8100</v>
      </c>
      <c r="E151" s="39">
        <v>8100</v>
      </c>
    </row>
    <row r="152" spans="1:5" s="6" customFormat="1" ht="12.75">
      <c r="A152" s="20" t="s">
        <v>27</v>
      </c>
      <c r="B152" s="50" t="s">
        <v>310</v>
      </c>
      <c r="C152" s="50" t="s">
        <v>2</v>
      </c>
      <c r="D152" s="38">
        <f>D153</f>
        <v>315.2</v>
      </c>
      <c r="E152" s="38">
        <f>E153</f>
        <v>315.2</v>
      </c>
    </row>
    <row r="153" spans="1:5" s="6" customFormat="1" ht="12.75">
      <c r="A153" s="13" t="s">
        <v>130</v>
      </c>
      <c r="B153" s="51" t="s">
        <v>310</v>
      </c>
      <c r="C153" s="51" t="s">
        <v>131</v>
      </c>
      <c r="D153" s="39">
        <v>315.2</v>
      </c>
      <c r="E153" s="39">
        <v>315.2</v>
      </c>
    </row>
    <row r="154" spans="1:5" s="6" customFormat="1" ht="36">
      <c r="A154" s="20" t="s">
        <v>16</v>
      </c>
      <c r="B154" s="50" t="s">
        <v>311</v>
      </c>
      <c r="C154" s="50" t="s">
        <v>2</v>
      </c>
      <c r="D154" s="38">
        <f>D155</f>
        <v>14799.2</v>
      </c>
      <c r="E154" s="38">
        <f>E155</f>
        <v>14912.5</v>
      </c>
    </row>
    <row r="155" spans="1:5" s="6" customFormat="1" ht="36">
      <c r="A155" s="13" t="s">
        <v>123</v>
      </c>
      <c r="B155" s="51" t="s">
        <v>311</v>
      </c>
      <c r="C155" s="51" t="s">
        <v>121</v>
      </c>
      <c r="D155" s="39">
        <v>14799.2</v>
      </c>
      <c r="E155" s="39">
        <v>14912.5</v>
      </c>
    </row>
    <row r="156" spans="1:5" s="6" customFormat="1" ht="36">
      <c r="A156" s="26" t="s">
        <v>159</v>
      </c>
      <c r="B156" s="47" t="s">
        <v>312</v>
      </c>
      <c r="C156" s="47" t="s">
        <v>2</v>
      </c>
      <c r="D156" s="35">
        <f>D157+D165+D168</f>
        <v>187</v>
      </c>
      <c r="E156" s="35">
        <f>E157+E165+E168</f>
        <v>187</v>
      </c>
    </row>
    <row r="157" spans="1:5" s="6" customFormat="1" ht="24">
      <c r="A157" s="20" t="s">
        <v>160</v>
      </c>
      <c r="B157" s="50" t="s">
        <v>313</v>
      </c>
      <c r="C157" s="50" t="s">
        <v>2</v>
      </c>
      <c r="D157" s="38">
        <f>D158+D160+D163</f>
        <v>120</v>
      </c>
      <c r="E157" s="38">
        <f>E158+E160+E163</f>
        <v>120</v>
      </c>
    </row>
    <row r="158" spans="1:5" s="6" customFormat="1" ht="36">
      <c r="A158" s="20" t="s">
        <v>183</v>
      </c>
      <c r="B158" s="50" t="s">
        <v>318</v>
      </c>
      <c r="C158" s="50" t="s">
        <v>2</v>
      </c>
      <c r="D158" s="38">
        <f>D159</f>
        <v>30</v>
      </c>
      <c r="E158" s="38">
        <f>E159</f>
        <v>30</v>
      </c>
    </row>
    <row r="159" spans="1:5" s="6" customFormat="1" ht="12.75">
      <c r="A159" s="13" t="s">
        <v>33</v>
      </c>
      <c r="B159" s="51" t="s">
        <v>318</v>
      </c>
      <c r="C159" s="51" t="s">
        <v>19</v>
      </c>
      <c r="D159" s="39">
        <v>30</v>
      </c>
      <c r="E159" s="39">
        <v>30</v>
      </c>
    </row>
    <row r="160" spans="1:5" s="6" customFormat="1" ht="36">
      <c r="A160" s="20" t="s">
        <v>161</v>
      </c>
      <c r="B160" s="50" t="s">
        <v>314</v>
      </c>
      <c r="C160" s="50" t="s">
        <v>2</v>
      </c>
      <c r="D160" s="38">
        <f>D161+D162</f>
        <v>60</v>
      </c>
      <c r="E160" s="38">
        <f>E161+E162</f>
        <v>60</v>
      </c>
    </row>
    <row r="161" spans="1:5" s="6" customFormat="1" ht="12.75">
      <c r="A161" s="13" t="s">
        <v>33</v>
      </c>
      <c r="B161" s="51" t="s">
        <v>314</v>
      </c>
      <c r="C161" s="51" t="s">
        <v>19</v>
      </c>
      <c r="D161" s="39">
        <v>20</v>
      </c>
      <c r="E161" s="39">
        <v>20</v>
      </c>
    </row>
    <row r="162" spans="1:5" s="6" customFormat="1" ht="12.75">
      <c r="A162" s="13" t="s">
        <v>234</v>
      </c>
      <c r="B162" s="51" t="s">
        <v>314</v>
      </c>
      <c r="C162" s="51" t="s">
        <v>40</v>
      </c>
      <c r="D162" s="39">
        <v>40</v>
      </c>
      <c r="E162" s="39">
        <v>40</v>
      </c>
    </row>
    <row r="163" spans="1:5" s="6" customFormat="1" ht="36">
      <c r="A163" s="20" t="s">
        <v>163</v>
      </c>
      <c r="B163" s="50" t="s">
        <v>317</v>
      </c>
      <c r="C163" s="50" t="s">
        <v>2</v>
      </c>
      <c r="D163" s="38">
        <f>D164</f>
        <v>30</v>
      </c>
      <c r="E163" s="38">
        <f>E164</f>
        <v>30</v>
      </c>
    </row>
    <row r="164" spans="1:5" s="6" customFormat="1" ht="12.75">
      <c r="A164" s="13" t="s">
        <v>234</v>
      </c>
      <c r="B164" s="51" t="s">
        <v>317</v>
      </c>
      <c r="C164" s="51" t="s">
        <v>40</v>
      </c>
      <c r="D164" s="39">
        <v>30</v>
      </c>
      <c r="E164" s="39">
        <v>30</v>
      </c>
    </row>
    <row r="165" spans="1:5" s="6" customFormat="1" ht="24">
      <c r="A165" s="20" t="s">
        <v>184</v>
      </c>
      <c r="B165" s="50" t="s">
        <v>319</v>
      </c>
      <c r="C165" s="50" t="s">
        <v>2</v>
      </c>
      <c r="D165" s="38">
        <f>D166</f>
        <v>37</v>
      </c>
      <c r="E165" s="38">
        <f>E166</f>
        <v>37</v>
      </c>
    </row>
    <row r="166" spans="1:5" s="6" customFormat="1" ht="36">
      <c r="A166" s="20" t="s">
        <v>161</v>
      </c>
      <c r="B166" s="50" t="s">
        <v>320</v>
      </c>
      <c r="C166" s="50" t="s">
        <v>2</v>
      </c>
      <c r="D166" s="38">
        <f>D167</f>
        <v>37</v>
      </c>
      <c r="E166" s="38">
        <f>E167</f>
        <v>37</v>
      </c>
    </row>
    <row r="167" spans="1:5" s="6" customFormat="1" ht="12.75">
      <c r="A167" s="13" t="s">
        <v>33</v>
      </c>
      <c r="B167" s="51" t="s">
        <v>320</v>
      </c>
      <c r="C167" s="51" t="s">
        <v>19</v>
      </c>
      <c r="D167" s="39">
        <v>37</v>
      </c>
      <c r="E167" s="39">
        <v>37</v>
      </c>
    </row>
    <row r="168" spans="1:5" s="6" customFormat="1" ht="12.75">
      <c r="A168" s="20" t="s">
        <v>162</v>
      </c>
      <c r="B168" s="50" t="s">
        <v>315</v>
      </c>
      <c r="C168" s="50" t="s">
        <v>2</v>
      </c>
      <c r="D168" s="38">
        <f>D169</f>
        <v>30</v>
      </c>
      <c r="E168" s="38">
        <f>E169</f>
        <v>30</v>
      </c>
    </row>
    <row r="169" spans="1:5" s="6" customFormat="1" ht="36">
      <c r="A169" s="20" t="s">
        <v>163</v>
      </c>
      <c r="B169" s="50" t="s">
        <v>316</v>
      </c>
      <c r="C169" s="50" t="s">
        <v>2</v>
      </c>
      <c r="D169" s="38">
        <f>D170</f>
        <v>30</v>
      </c>
      <c r="E169" s="38">
        <f>E170</f>
        <v>30</v>
      </c>
    </row>
    <row r="170" spans="1:5" s="6" customFormat="1" ht="12.75">
      <c r="A170" s="13" t="s">
        <v>234</v>
      </c>
      <c r="B170" s="51" t="s">
        <v>316</v>
      </c>
      <c r="C170" s="51" t="s">
        <v>40</v>
      </c>
      <c r="D170" s="39">
        <v>30</v>
      </c>
      <c r="E170" s="39">
        <v>30</v>
      </c>
    </row>
    <row r="171" spans="1:5" s="6" customFormat="1" ht="24">
      <c r="A171" s="26" t="s">
        <v>480</v>
      </c>
      <c r="B171" s="47" t="s">
        <v>321</v>
      </c>
      <c r="C171" s="47" t="s">
        <v>2</v>
      </c>
      <c r="D171" s="35">
        <f>D172+D185+D189</f>
        <v>22826.899999999998</v>
      </c>
      <c r="E171" s="35">
        <f>E172+E185+E189</f>
        <v>23564.400000000001</v>
      </c>
    </row>
    <row r="172" spans="1:5" s="6" customFormat="1" ht="12.75">
      <c r="A172" s="20" t="s">
        <v>175</v>
      </c>
      <c r="B172" s="50" t="s">
        <v>322</v>
      </c>
      <c r="C172" s="50" t="s">
        <v>2</v>
      </c>
      <c r="D172" s="38">
        <f>D173+D178+D181</f>
        <v>20086.8</v>
      </c>
      <c r="E172" s="38">
        <f>E173+E178+E181</f>
        <v>20804.900000000001</v>
      </c>
    </row>
    <row r="173" spans="1:5" s="6" customFormat="1" ht="28.5" customHeight="1">
      <c r="A173" s="20" t="s">
        <v>176</v>
      </c>
      <c r="B173" s="50" t="s">
        <v>323</v>
      </c>
      <c r="C173" s="50" t="s">
        <v>2</v>
      </c>
      <c r="D173" s="38">
        <f>D174</f>
        <v>1104.3</v>
      </c>
      <c r="E173" s="38">
        <f>E174</f>
        <v>1145.5</v>
      </c>
    </row>
    <row r="174" spans="1:5" s="6" customFormat="1" ht="12.75">
      <c r="A174" s="20" t="s">
        <v>177</v>
      </c>
      <c r="B174" s="50" t="s">
        <v>324</v>
      </c>
      <c r="C174" s="50" t="s">
        <v>2</v>
      </c>
      <c r="D174" s="42">
        <f>D175+D176+D177</f>
        <v>1104.3</v>
      </c>
      <c r="E174" s="42">
        <f>E175+E176+E177</f>
        <v>1145.5</v>
      </c>
    </row>
    <row r="175" spans="1:5" s="6" customFormat="1" ht="12.75">
      <c r="A175" s="13" t="s">
        <v>219</v>
      </c>
      <c r="B175" s="51" t="s">
        <v>324</v>
      </c>
      <c r="C175" s="51" t="s">
        <v>6</v>
      </c>
      <c r="D175" s="43">
        <v>806.3</v>
      </c>
      <c r="E175" s="43">
        <v>837.5</v>
      </c>
    </row>
    <row r="176" spans="1:5" s="6" customFormat="1" ht="36">
      <c r="A176" s="13" t="s">
        <v>220</v>
      </c>
      <c r="B176" s="51" t="s">
        <v>324</v>
      </c>
      <c r="C176" s="51" t="s">
        <v>7</v>
      </c>
      <c r="D176" s="43">
        <v>243</v>
      </c>
      <c r="E176" s="43">
        <v>253</v>
      </c>
    </row>
    <row r="177" spans="1:5" s="6" customFormat="1" ht="12.75">
      <c r="A177" s="13" t="s">
        <v>234</v>
      </c>
      <c r="B177" s="51" t="s">
        <v>324</v>
      </c>
      <c r="C177" s="51" t="s">
        <v>40</v>
      </c>
      <c r="D177" s="43">
        <v>55</v>
      </c>
      <c r="E177" s="43">
        <v>55</v>
      </c>
    </row>
    <row r="178" spans="1:5" s="6" customFormat="1" ht="24">
      <c r="A178" s="20" t="s">
        <v>189</v>
      </c>
      <c r="B178" s="50" t="s">
        <v>325</v>
      </c>
      <c r="C178" s="50" t="s">
        <v>2</v>
      </c>
      <c r="D178" s="38">
        <f>D179</f>
        <v>30</v>
      </c>
      <c r="E178" s="38">
        <f>E179</f>
        <v>30</v>
      </c>
    </row>
    <row r="179" spans="1:5" s="6" customFormat="1" ht="12.75">
      <c r="A179" s="20" t="s">
        <v>177</v>
      </c>
      <c r="B179" s="50" t="s">
        <v>326</v>
      </c>
      <c r="C179" s="50" t="s">
        <v>2</v>
      </c>
      <c r="D179" s="38">
        <f>D180</f>
        <v>30</v>
      </c>
      <c r="E179" s="38">
        <f>E180</f>
        <v>30</v>
      </c>
    </row>
    <row r="180" spans="1:5" s="6" customFormat="1" ht="12.75">
      <c r="A180" s="13" t="s">
        <v>33</v>
      </c>
      <c r="B180" s="51" t="s">
        <v>326</v>
      </c>
      <c r="C180" s="51" t="s">
        <v>19</v>
      </c>
      <c r="D180" s="39">
        <v>30</v>
      </c>
      <c r="E180" s="39">
        <v>30</v>
      </c>
    </row>
    <row r="181" spans="1:5" s="6" customFormat="1" ht="12.75">
      <c r="A181" s="20" t="s">
        <v>200</v>
      </c>
      <c r="B181" s="50" t="s">
        <v>327</v>
      </c>
      <c r="C181" s="50" t="s">
        <v>2</v>
      </c>
      <c r="D181" s="38">
        <f>D182</f>
        <v>18952.5</v>
      </c>
      <c r="E181" s="38">
        <f>E182</f>
        <v>19629.400000000001</v>
      </c>
    </row>
    <row r="182" spans="1:5" s="6" customFormat="1" ht="36">
      <c r="A182" s="20" t="s">
        <v>201</v>
      </c>
      <c r="B182" s="50" t="s">
        <v>328</v>
      </c>
      <c r="C182" s="50" t="s">
        <v>2</v>
      </c>
      <c r="D182" s="38">
        <f>D183+D184</f>
        <v>18952.5</v>
      </c>
      <c r="E182" s="38">
        <f>E183+E184</f>
        <v>19629.400000000001</v>
      </c>
    </row>
    <row r="183" spans="1:5" s="6" customFormat="1" ht="12.75">
      <c r="A183" s="13" t="s">
        <v>234</v>
      </c>
      <c r="B183" s="51" t="s">
        <v>328</v>
      </c>
      <c r="C183" s="51" t="s">
        <v>40</v>
      </c>
      <c r="D183" s="39">
        <v>17628</v>
      </c>
      <c r="E183" s="39">
        <v>18258</v>
      </c>
    </row>
    <row r="184" spans="1:5" s="6" customFormat="1" ht="12.75">
      <c r="A184" s="13" t="s">
        <v>130</v>
      </c>
      <c r="B184" s="51" t="s">
        <v>328</v>
      </c>
      <c r="C184" s="51" t="s">
        <v>131</v>
      </c>
      <c r="D184" s="39">
        <v>1324.5</v>
      </c>
      <c r="E184" s="39">
        <v>1371.4</v>
      </c>
    </row>
    <row r="185" spans="1:5" s="6" customFormat="1" ht="12.75">
      <c r="A185" s="20" t="s">
        <v>9</v>
      </c>
      <c r="B185" s="50" t="s">
        <v>329</v>
      </c>
      <c r="C185" s="50" t="s">
        <v>2</v>
      </c>
      <c r="D185" s="38">
        <f t="shared" ref="D185:E187" si="1">D186</f>
        <v>70</v>
      </c>
      <c r="E185" s="38">
        <f t="shared" si="1"/>
        <v>70</v>
      </c>
    </row>
    <row r="186" spans="1:5" s="6" customFormat="1" ht="24">
      <c r="A186" s="20" t="s">
        <v>10</v>
      </c>
      <c r="B186" s="50" t="s">
        <v>330</v>
      </c>
      <c r="C186" s="50" t="s">
        <v>2</v>
      </c>
      <c r="D186" s="38">
        <f t="shared" si="1"/>
        <v>70</v>
      </c>
      <c r="E186" s="38">
        <f t="shared" si="1"/>
        <v>70</v>
      </c>
    </row>
    <row r="187" spans="1:5" s="6" customFormat="1" ht="17.25" customHeight="1">
      <c r="A187" s="20" t="s">
        <v>190</v>
      </c>
      <c r="B187" s="50" t="s">
        <v>331</v>
      </c>
      <c r="C187" s="50" t="s">
        <v>2</v>
      </c>
      <c r="D187" s="38">
        <f t="shared" si="1"/>
        <v>70</v>
      </c>
      <c r="E187" s="38">
        <f t="shared" si="1"/>
        <v>70</v>
      </c>
    </row>
    <row r="188" spans="1:5" s="6" customFormat="1" ht="12.75">
      <c r="A188" s="13" t="s">
        <v>33</v>
      </c>
      <c r="B188" s="51" t="s">
        <v>331</v>
      </c>
      <c r="C188" s="51" t="s">
        <v>19</v>
      </c>
      <c r="D188" s="39">
        <v>70</v>
      </c>
      <c r="E188" s="39">
        <v>70</v>
      </c>
    </row>
    <row r="189" spans="1:5" s="6" customFormat="1" ht="48">
      <c r="A189" s="20" t="s">
        <v>11</v>
      </c>
      <c r="B189" s="50" t="s">
        <v>332</v>
      </c>
      <c r="C189" s="50" t="s">
        <v>2</v>
      </c>
      <c r="D189" s="38">
        <f>D190+D193+D197</f>
        <v>2670.1</v>
      </c>
      <c r="E189" s="38">
        <f>E190+E193+E197</f>
        <v>2689.5</v>
      </c>
    </row>
    <row r="190" spans="1:5" s="6" customFormat="1" ht="12.75">
      <c r="A190" s="20" t="s">
        <v>191</v>
      </c>
      <c r="B190" s="50" t="s">
        <v>337</v>
      </c>
      <c r="C190" s="50" t="s">
        <v>2</v>
      </c>
      <c r="D190" s="38">
        <f>D191</f>
        <v>604</v>
      </c>
      <c r="E190" s="38">
        <f>E191</f>
        <v>604</v>
      </c>
    </row>
    <row r="191" spans="1:5" s="6" customFormat="1" ht="12.75">
      <c r="A191" s="20" t="s">
        <v>192</v>
      </c>
      <c r="B191" s="50" t="s">
        <v>338</v>
      </c>
      <c r="C191" s="50" t="s">
        <v>2</v>
      </c>
      <c r="D191" s="38">
        <f>D192</f>
        <v>604</v>
      </c>
      <c r="E191" s="38">
        <f>E192</f>
        <v>604</v>
      </c>
    </row>
    <row r="192" spans="1:5" s="6" customFormat="1" ht="24">
      <c r="A192" s="13" t="s">
        <v>228</v>
      </c>
      <c r="B192" s="51" t="s">
        <v>338</v>
      </c>
      <c r="C192" s="51" t="s">
        <v>127</v>
      </c>
      <c r="D192" s="39">
        <v>604</v>
      </c>
      <c r="E192" s="39">
        <v>604</v>
      </c>
    </row>
    <row r="193" spans="1:5" s="6" customFormat="1" ht="24">
      <c r="A193" s="20" t="s">
        <v>164</v>
      </c>
      <c r="B193" s="50" t="s">
        <v>335</v>
      </c>
      <c r="C193" s="50" t="s">
        <v>2</v>
      </c>
      <c r="D193" s="38">
        <f>D194</f>
        <v>1050</v>
      </c>
      <c r="E193" s="38">
        <f>E194</f>
        <v>1050</v>
      </c>
    </row>
    <row r="194" spans="1:5" s="6" customFormat="1" ht="24">
      <c r="A194" s="20" t="s">
        <v>165</v>
      </c>
      <c r="B194" s="50" t="s">
        <v>336</v>
      </c>
      <c r="C194" s="50" t="s">
        <v>2</v>
      </c>
      <c r="D194" s="42">
        <f>D195+D196</f>
        <v>1050</v>
      </c>
      <c r="E194" s="42">
        <f>E195+E196</f>
        <v>1050</v>
      </c>
    </row>
    <row r="195" spans="1:5" s="6" customFormat="1" ht="12.75">
      <c r="A195" s="13" t="s">
        <v>33</v>
      </c>
      <c r="B195" s="51" t="s">
        <v>336</v>
      </c>
      <c r="C195" s="51" t="s">
        <v>19</v>
      </c>
      <c r="D195" s="43">
        <v>50</v>
      </c>
      <c r="E195" s="43">
        <v>50</v>
      </c>
    </row>
    <row r="196" spans="1:5" s="6" customFormat="1" ht="12.75">
      <c r="A196" s="13" t="s">
        <v>234</v>
      </c>
      <c r="B196" s="51" t="s">
        <v>336</v>
      </c>
      <c r="C196" s="51" t="s">
        <v>40</v>
      </c>
      <c r="D196" s="43">
        <v>1000</v>
      </c>
      <c r="E196" s="43">
        <v>1000</v>
      </c>
    </row>
    <row r="197" spans="1:5" s="6" customFormat="1" ht="12.75">
      <c r="A197" s="20" t="s">
        <v>12</v>
      </c>
      <c r="B197" s="50" t="s">
        <v>333</v>
      </c>
      <c r="C197" s="50" t="s">
        <v>2</v>
      </c>
      <c r="D197" s="38">
        <f>D198+D201+D203+D205</f>
        <v>1016.0999999999999</v>
      </c>
      <c r="E197" s="38">
        <f>E198+E201+E203+E205</f>
        <v>1035.5</v>
      </c>
    </row>
    <row r="198" spans="1:5" s="6" customFormat="1" ht="72">
      <c r="A198" s="25" t="s">
        <v>13</v>
      </c>
      <c r="B198" s="50" t="s">
        <v>334</v>
      </c>
      <c r="C198" s="50"/>
      <c r="D198" s="38">
        <f>D199+D200</f>
        <v>519</v>
      </c>
      <c r="E198" s="38">
        <f>E199+E200</f>
        <v>538.4</v>
      </c>
    </row>
    <row r="199" spans="1:5" s="6" customFormat="1" ht="12.75">
      <c r="A199" s="13" t="s">
        <v>219</v>
      </c>
      <c r="B199" s="51" t="s">
        <v>334</v>
      </c>
      <c r="C199" s="51" t="s">
        <v>6</v>
      </c>
      <c r="D199" s="39">
        <v>398.6</v>
      </c>
      <c r="E199" s="39">
        <v>413.4</v>
      </c>
    </row>
    <row r="200" spans="1:5" s="6" customFormat="1" ht="36">
      <c r="A200" s="13" t="s">
        <v>220</v>
      </c>
      <c r="B200" s="51" t="s">
        <v>334</v>
      </c>
      <c r="C200" s="51" t="s">
        <v>7</v>
      </c>
      <c r="D200" s="39">
        <v>120.4</v>
      </c>
      <c r="E200" s="39">
        <v>125</v>
      </c>
    </row>
    <row r="201" spans="1:5" s="6" customFormat="1" ht="85.5" customHeight="1">
      <c r="A201" s="21" t="s">
        <v>202</v>
      </c>
      <c r="B201" s="50" t="s">
        <v>341</v>
      </c>
      <c r="C201" s="50" t="s">
        <v>2</v>
      </c>
      <c r="D201" s="38">
        <f>D202</f>
        <v>123.3</v>
      </c>
      <c r="E201" s="38">
        <f>E202</f>
        <v>123.3</v>
      </c>
    </row>
    <row r="202" spans="1:5" s="6" customFormat="1" ht="12.75">
      <c r="A202" s="13" t="s">
        <v>33</v>
      </c>
      <c r="B202" s="51" t="s">
        <v>341</v>
      </c>
      <c r="C202" s="51" t="s">
        <v>19</v>
      </c>
      <c r="D202" s="39">
        <v>123.3</v>
      </c>
      <c r="E202" s="39">
        <v>123.3</v>
      </c>
    </row>
    <row r="203" spans="1:5" s="6" customFormat="1" ht="24">
      <c r="A203" s="20" t="s">
        <v>165</v>
      </c>
      <c r="B203" s="50" t="s">
        <v>339</v>
      </c>
      <c r="C203" s="50" t="s">
        <v>2</v>
      </c>
      <c r="D203" s="38">
        <f>D204</f>
        <v>350</v>
      </c>
      <c r="E203" s="38">
        <f>E204</f>
        <v>350</v>
      </c>
    </row>
    <row r="204" spans="1:5" s="6" customFormat="1" ht="12.75">
      <c r="A204" s="13" t="s">
        <v>229</v>
      </c>
      <c r="B204" s="51" t="s">
        <v>339</v>
      </c>
      <c r="C204" s="51" t="s">
        <v>193</v>
      </c>
      <c r="D204" s="39">
        <v>350</v>
      </c>
      <c r="E204" s="39">
        <v>350</v>
      </c>
    </row>
    <row r="205" spans="1:5" s="6" customFormat="1" ht="24">
      <c r="A205" s="20" t="s">
        <v>194</v>
      </c>
      <c r="B205" s="50" t="s">
        <v>340</v>
      </c>
      <c r="C205" s="50" t="s">
        <v>2</v>
      </c>
      <c r="D205" s="38">
        <f>D206</f>
        <v>23.8</v>
      </c>
      <c r="E205" s="38">
        <f>E206</f>
        <v>23.8</v>
      </c>
    </row>
    <row r="206" spans="1:5" s="6" customFormat="1" ht="12.75">
      <c r="A206" s="13" t="s">
        <v>229</v>
      </c>
      <c r="B206" s="51" t="s">
        <v>340</v>
      </c>
      <c r="C206" s="51" t="s">
        <v>193</v>
      </c>
      <c r="D206" s="39">
        <v>23.8</v>
      </c>
      <c r="E206" s="39">
        <v>23.8</v>
      </c>
    </row>
    <row r="207" spans="1:5" s="6" customFormat="1" ht="24">
      <c r="A207" s="26" t="s">
        <v>83</v>
      </c>
      <c r="B207" s="47" t="s">
        <v>342</v>
      </c>
      <c r="C207" s="47" t="s">
        <v>2</v>
      </c>
      <c r="D207" s="35">
        <f>D208+D212+D215+D218+D221+D224</f>
        <v>512</v>
      </c>
      <c r="E207" s="35">
        <f>E208+E212+E215+E218+E221+E224</f>
        <v>512</v>
      </c>
    </row>
    <row r="208" spans="1:5" s="6" customFormat="1" ht="24">
      <c r="A208" s="20" t="s">
        <v>84</v>
      </c>
      <c r="B208" s="50" t="s">
        <v>343</v>
      </c>
      <c r="C208" s="50" t="s">
        <v>2</v>
      </c>
      <c r="D208" s="38">
        <f>D209</f>
        <v>200</v>
      </c>
      <c r="E208" s="38">
        <f>E209</f>
        <v>200</v>
      </c>
    </row>
    <row r="209" spans="1:5" s="6" customFormat="1" ht="24">
      <c r="A209" s="20" t="s">
        <v>85</v>
      </c>
      <c r="B209" s="50" t="s">
        <v>344</v>
      </c>
      <c r="C209" s="50" t="s">
        <v>2</v>
      </c>
      <c r="D209" s="38">
        <f>D210+D211</f>
        <v>200</v>
      </c>
      <c r="E209" s="38">
        <f>E210+E211</f>
        <v>200</v>
      </c>
    </row>
    <row r="210" spans="1:5" s="6" customFormat="1" ht="12.75">
      <c r="A210" s="13" t="s">
        <v>33</v>
      </c>
      <c r="B210" s="51" t="s">
        <v>344</v>
      </c>
      <c r="C210" s="51" t="s">
        <v>19</v>
      </c>
      <c r="D210" s="39">
        <v>50</v>
      </c>
      <c r="E210" s="39">
        <v>50</v>
      </c>
    </row>
    <row r="211" spans="1:5" s="6" customFormat="1" ht="12.75">
      <c r="A211" s="13" t="s">
        <v>234</v>
      </c>
      <c r="B211" s="51" t="s">
        <v>344</v>
      </c>
      <c r="C211" s="51" t="s">
        <v>40</v>
      </c>
      <c r="D211" s="39">
        <v>150</v>
      </c>
      <c r="E211" s="39">
        <v>150</v>
      </c>
    </row>
    <row r="212" spans="1:5" s="6" customFormat="1" ht="24">
      <c r="A212" s="20" t="s">
        <v>166</v>
      </c>
      <c r="B212" s="50" t="s">
        <v>508</v>
      </c>
      <c r="C212" s="50" t="s">
        <v>2</v>
      </c>
      <c r="D212" s="38">
        <f>D213</f>
        <v>10</v>
      </c>
      <c r="E212" s="38">
        <f>E213</f>
        <v>10</v>
      </c>
    </row>
    <row r="213" spans="1:5" s="6" customFormat="1" ht="24">
      <c r="A213" s="20" t="s">
        <v>85</v>
      </c>
      <c r="B213" s="50" t="s">
        <v>345</v>
      </c>
      <c r="C213" s="50" t="s">
        <v>2</v>
      </c>
      <c r="D213" s="38">
        <f>D214</f>
        <v>10</v>
      </c>
      <c r="E213" s="38">
        <f>E214</f>
        <v>10</v>
      </c>
    </row>
    <row r="214" spans="1:5" s="6" customFormat="1" ht="12.75">
      <c r="A214" s="13" t="s">
        <v>234</v>
      </c>
      <c r="B214" s="51" t="s">
        <v>345</v>
      </c>
      <c r="C214" s="51" t="s">
        <v>40</v>
      </c>
      <c r="D214" s="39">
        <v>10</v>
      </c>
      <c r="E214" s="39">
        <v>10</v>
      </c>
    </row>
    <row r="215" spans="1:5" s="6" customFormat="1" ht="12.75">
      <c r="A215" s="20" t="s">
        <v>178</v>
      </c>
      <c r="B215" s="50" t="s">
        <v>346</v>
      </c>
      <c r="C215" s="50" t="s">
        <v>2</v>
      </c>
      <c r="D215" s="38">
        <f>D216</f>
        <v>30</v>
      </c>
      <c r="E215" s="38">
        <f>E216</f>
        <v>30</v>
      </c>
    </row>
    <row r="216" spans="1:5" s="6" customFormat="1" ht="24">
      <c r="A216" s="20" t="s">
        <v>85</v>
      </c>
      <c r="B216" s="50" t="s">
        <v>347</v>
      </c>
      <c r="C216" s="50" t="s">
        <v>2</v>
      </c>
      <c r="D216" s="38">
        <f>D217</f>
        <v>30</v>
      </c>
      <c r="E216" s="38">
        <f>E217</f>
        <v>30</v>
      </c>
    </row>
    <row r="217" spans="1:5" s="6" customFormat="1" ht="12.75">
      <c r="A217" s="13" t="s">
        <v>234</v>
      </c>
      <c r="B217" s="51" t="s">
        <v>347</v>
      </c>
      <c r="C217" s="51" t="s">
        <v>40</v>
      </c>
      <c r="D217" s="39">
        <v>30</v>
      </c>
      <c r="E217" s="39">
        <v>30</v>
      </c>
    </row>
    <row r="218" spans="1:5" s="6" customFormat="1" ht="12.75">
      <c r="A218" s="20" t="s">
        <v>490</v>
      </c>
      <c r="B218" s="50" t="s">
        <v>348</v>
      </c>
      <c r="C218" s="50" t="s">
        <v>2</v>
      </c>
      <c r="D218" s="38">
        <f>D219</f>
        <v>100</v>
      </c>
      <c r="E218" s="38">
        <f>E219</f>
        <v>100</v>
      </c>
    </row>
    <row r="219" spans="1:5" s="6" customFormat="1" ht="24">
      <c r="A219" s="20" t="s">
        <v>85</v>
      </c>
      <c r="B219" s="50" t="s">
        <v>349</v>
      </c>
      <c r="C219" s="50" t="s">
        <v>2</v>
      </c>
      <c r="D219" s="38">
        <f>D220</f>
        <v>100</v>
      </c>
      <c r="E219" s="38">
        <f>E220</f>
        <v>100</v>
      </c>
    </row>
    <row r="220" spans="1:5" s="6" customFormat="1" ht="12.75">
      <c r="A220" s="13" t="s">
        <v>33</v>
      </c>
      <c r="B220" s="51" t="s">
        <v>349</v>
      </c>
      <c r="C220" s="51" t="s">
        <v>19</v>
      </c>
      <c r="D220" s="39">
        <v>100</v>
      </c>
      <c r="E220" s="39">
        <v>100</v>
      </c>
    </row>
    <row r="221" spans="1:5" s="6" customFormat="1" ht="24">
      <c r="A221" s="18" t="s">
        <v>522</v>
      </c>
      <c r="B221" s="50" t="s">
        <v>350</v>
      </c>
      <c r="C221" s="50" t="s">
        <v>2</v>
      </c>
      <c r="D221" s="38">
        <f>D222</f>
        <v>86</v>
      </c>
      <c r="E221" s="38">
        <f>E222</f>
        <v>86</v>
      </c>
    </row>
    <row r="222" spans="1:5" s="6" customFormat="1" ht="24">
      <c r="A222" s="20" t="s">
        <v>85</v>
      </c>
      <c r="B222" s="50" t="s">
        <v>351</v>
      </c>
      <c r="C222" s="50" t="s">
        <v>2</v>
      </c>
      <c r="D222" s="38">
        <f>D223</f>
        <v>86</v>
      </c>
      <c r="E222" s="38">
        <f>E223</f>
        <v>86</v>
      </c>
    </row>
    <row r="223" spans="1:5" s="6" customFormat="1" ht="12.75">
      <c r="A223" s="13" t="s">
        <v>33</v>
      </c>
      <c r="B223" s="51" t="s">
        <v>351</v>
      </c>
      <c r="C223" s="51" t="s">
        <v>19</v>
      </c>
      <c r="D223" s="39">
        <v>86</v>
      </c>
      <c r="E223" s="39">
        <v>86</v>
      </c>
    </row>
    <row r="224" spans="1:5" s="6" customFormat="1" ht="36">
      <c r="A224" s="20" t="s">
        <v>86</v>
      </c>
      <c r="B224" s="50" t="s">
        <v>352</v>
      </c>
      <c r="C224" s="50" t="s">
        <v>2</v>
      </c>
      <c r="D224" s="38">
        <f>D225</f>
        <v>86</v>
      </c>
      <c r="E224" s="38">
        <f>E225</f>
        <v>86</v>
      </c>
    </row>
    <row r="225" spans="1:5" s="6" customFormat="1" ht="24">
      <c r="A225" s="20" t="s">
        <v>85</v>
      </c>
      <c r="B225" s="50" t="s">
        <v>353</v>
      </c>
      <c r="C225" s="50" t="s">
        <v>2</v>
      </c>
      <c r="D225" s="38">
        <f>D226</f>
        <v>86</v>
      </c>
      <c r="E225" s="38">
        <f>E226</f>
        <v>86</v>
      </c>
    </row>
    <row r="226" spans="1:5" s="6" customFormat="1" ht="12.75">
      <c r="A226" s="13" t="s">
        <v>33</v>
      </c>
      <c r="B226" s="51" t="s">
        <v>353</v>
      </c>
      <c r="C226" s="51" t="s">
        <v>19</v>
      </c>
      <c r="D226" s="39">
        <v>86</v>
      </c>
      <c r="E226" s="39">
        <v>86</v>
      </c>
    </row>
    <row r="227" spans="1:5" s="6" customFormat="1" ht="24">
      <c r="A227" s="26" t="s">
        <v>76</v>
      </c>
      <c r="B227" s="47" t="s">
        <v>354</v>
      </c>
      <c r="C227" s="47" t="s">
        <v>2</v>
      </c>
      <c r="D227" s="35">
        <f>D228+D236</f>
        <v>3463.7</v>
      </c>
      <c r="E227" s="35">
        <f>E228+E236</f>
        <v>3463.7</v>
      </c>
    </row>
    <row r="228" spans="1:5" s="6" customFormat="1" ht="24">
      <c r="A228" s="20" t="s">
        <v>77</v>
      </c>
      <c r="B228" s="50" t="s">
        <v>355</v>
      </c>
      <c r="C228" s="50" t="s">
        <v>2</v>
      </c>
      <c r="D228" s="38">
        <f>D229</f>
        <v>563.70000000000005</v>
      </c>
      <c r="E228" s="38">
        <f>E229</f>
        <v>563.70000000000005</v>
      </c>
    </row>
    <row r="229" spans="1:5" s="6" customFormat="1" ht="24">
      <c r="A229" s="20" t="s">
        <v>78</v>
      </c>
      <c r="B229" s="50" t="s">
        <v>356</v>
      </c>
      <c r="C229" s="50" t="s">
        <v>2</v>
      </c>
      <c r="D229" s="38">
        <f>D230+D232+D234</f>
        <v>563.70000000000005</v>
      </c>
      <c r="E229" s="38">
        <f>E230+E232+E234</f>
        <v>563.70000000000005</v>
      </c>
    </row>
    <row r="230" spans="1:5" s="6" customFormat="1" ht="60">
      <c r="A230" s="20" t="s">
        <v>79</v>
      </c>
      <c r="B230" s="50" t="s">
        <v>357</v>
      </c>
      <c r="C230" s="50" t="s">
        <v>2</v>
      </c>
      <c r="D230" s="38">
        <f>D231</f>
        <v>6.7</v>
      </c>
      <c r="E230" s="38">
        <f>E231</f>
        <v>6.7</v>
      </c>
    </row>
    <row r="231" spans="1:5" s="6" customFormat="1" ht="12.75">
      <c r="A231" s="13" t="s">
        <v>33</v>
      </c>
      <c r="B231" s="51" t="s">
        <v>357</v>
      </c>
      <c r="C231" s="51" t="s">
        <v>19</v>
      </c>
      <c r="D231" s="39">
        <v>6.7</v>
      </c>
      <c r="E231" s="39">
        <v>6.7</v>
      </c>
    </row>
    <row r="232" spans="1:5" s="6" customFormat="1" ht="12.75">
      <c r="A232" s="20" t="s">
        <v>58</v>
      </c>
      <c r="B232" s="50" t="s">
        <v>359</v>
      </c>
      <c r="C232" s="50" t="s">
        <v>2</v>
      </c>
      <c r="D232" s="38">
        <f>D233</f>
        <v>200</v>
      </c>
      <c r="E232" s="38">
        <f>E233</f>
        <v>200</v>
      </c>
    </row>
    <row r="233" spans="1:5" s="6" customFormat="1" ht="12.75">
      <c r="A233" s="13" t="s">
        <v>234</v>
      </c>
      <c r="B233" s="51" t="s">
        <v>359</v>
      </c>
      <c r="C233" s="51" t="s">
        <v>40</v>
      </c>
      <c r="D233" s="39">
        <v>200</v>
      </c>
      <c r="E233" s="39">
        <v>200</v>
      </c>
    </row>
    <row r="234" spans="1:5" s="6" customFormat="1" ht="24">
      <c r="A234" s="20" t="s">
        <v>110</v>
      </c>
      <c r="B234" s="50" t="s">
        <v>358</v>
      </c>
      <c r="C234" s="50" t="s">
        <v>2</v>
      </c>
      <c r="D234" s="38">
        <f>D235</f>
        <v>357</v>
      </c>
      <c r="E234" s="38">
        <f>E235</f>
        <v>357</v>
      </c>
    </row>
    <row r="235" spans="1:5" s="6" customFormat="1" ht="12.75">
      <c r="A235" s="13" t="s">
        <v>33</v>
      </c>
      <c r="B235" s="51" t="s">
        <v>358</v>
      </c>
      <c r="C235" s="51" t="s">
        <v>19</v>
      </c>
      <c r="D235" s="39">
        <v>357</v>
      </c>
      <c r="E235" s="39">
        <v>357</v>
      </c>
    </row>
    <row r="236" spans="1:5" s="6" customFormat="1" ht="24">
      <c r="A236" s="18" t="s">
        <v>517</v>
      </c>
      <c r="B236" s="52" t="s">
        <v>519</v>
      </c>
      <c r="C236" s="51"/>
      <c r="D236" s="42">
        <f t="shared" ref="D236:E238" si="2">D237</f>
        <v>2900</v>
      </c>
      <c r="E236" s="42">
        <f t="shared" si="2"/>
        <v>2900</v>
      </c>
    </row>
    <row r="237" spans="1:5" s="6" customFormat="1" ht="60">
      <c r="A237" s="28" t="s">
        <v>518</v>
      </c>
      <c r="B237" s="52" t="s">
        <v>520</v>
      </c>
      <c r="C237" s="51"/>
      <c r="D237" s="42">
        <f t="shared" si="2"/>
        <v>2900</v>
      </c>
      <c r="E237" s="42">
        <f t="shared" si="2"/>
        <v>2900</v>
      </c>
    </row>
    <row r="238" spans="1:5" s="6" customFormat="1" ht="12.75">
      <c r="A238" s="21" t="s">
        <v>112</v>
      </c>
      <c r="B238" s="54" t="s">
        <v>521</v>
      </c>
      <c r="C238" s="51"/>
      <c r="D238" s="42">
        <f t="shared" si="2"/>
        <v>2900</v>
      </c>
      <c r="E238" s="42">
        <f t="shared" si="2"/>
        <v>2900</v>
      </c>
    </row>
    <row r="239" spans="1:5" s="6" customFormat="1" ht="12.75">
      <c r="A239" s="29" t="s">
        <v>33</v>
      </c>
      <c r="B239" s="55" t="s">
        <v>521</v>
      </c>
      <c r="C239" s="51" t="s">
        <v>19</v>
      </c>
      <c r="D239" s="43">
        <v>2900</v>
      </c>
      <c r="E239" s="43">
        <v>2900</v>
      </c>
    </row>
    <row r="240" spans="1:5" s="6" customFormat="1" ht="24">
      <c r="A240" s="26" t="s">
        <v>482</v>
      </c>
      <c r="B240" s="47" t="s">
        <v>360</v>
      </c>
      <c r="C240" s="47" t="s">
        <v>2</v>
      </c>
      <c r="D240" s="35">
        <f>D241+D244+D247+D259</f>
        <v>80653.600000000006</v>
      </c>
      <c r="E240" s="35">
        <f>E241+E244+E247+E259</f>
        <v>96928.599999999991</v>
      </c>
    </row>
    <row r="241" spans="1:5" s="6" customFormat="1" ht="24">
      <c r="A241" s="20" t="s">
        <v>35</v>
      </c>
      <c r="B241" s="50" t="s">
        <v>363</v>
      </c>
      <c r="C241" s="50" t="s">
        <v>2</v>
      </c>
      <c r="D241" s="38">
        <f>D242</f>
        <v>1500</v>
      </c>
      <c r="E241" s="38">
        <f>E242</f>
        <v>1500</v>
      </c>
    </row>
    <row r="242" spans="1:5" s="6" customFormat="1" ht="12.75">
      <c r="A242" s="20" t="s">
        <v>34</v>
      </c>
      <c r="B242" s="50" t="s">
        <v>364</v>
      </c>
      <c r="C242" s="50" t="s">
        <v>2</v>
      </c>
      <c r="D242" s="38">
        <f>D243</f>
        <v>1500</v>
      </c>
      <c r="E242" s="38">
        <f>E243</f>
        <v>1500</v>
      </c>
    </row>
    <row r="243" spans="1:5" s="6" customFormat="1" ht="12.75">
      <c r="A243" s="13" t="s">
        <v>239</v>
      </c>
      <c r="B243" s="51" t="s">
        <v>364</v>
      </c>
      <c r="C243" s="51" t="s">
        <v>36</v>
      </c>
      <c r="D243" s="39">
        <v>1500</v>
      </c>
      <c r="E243" s="39">
        <v>1500</v>
      </c>
    </row>
    <row r="244" spans="1:5" s="6" customFormat="1" ht="12.75">
      <c r="A244" s="20" t="s">
        <v>204</v>
      </c>
      <c r="B244" s="50" t="s">
        <v>368</v>
      </c>
      <c r="C244" s="50" t="s">
        <v>2</v>
      </c>
      <c r="D244" s="38">
        <f>D245</f>
        <v>17000</v>
      </c>
      <c r="E244" s="38">
        <f>E245</f>
        <v>17000</v>
      </c>
    </row>
    <row r="245" spans="1:5" s="6" customFormat="1" ht="12.75">
      <c r="A245" s="20" t="s">
        <v>205</v>
      </c>
      <c r="B245" s="50" t="s">
        <v>369</v>
      </c>
      <c r="C245" s="50" t="s">
        <v>2</v>
      </c>
      <c r="D245" s="38">
        <f>D246</f>
        <v>17000</v>
      </c>
      <c r="E245" s="38">
        <f>E246</f>
        <v>17000</v>
      </c>
    </row>
    <row r="246" spans="1:5" s="6" customFormat="1" ht="12.75">
      <c r="A246" s="13" t="s">
        <v>235</v>
      </c>
      <c r="B246" s="51" t="s">
        <v>369</v>
      </c>
      <c r="C246" s="51" t="s">
        <v>206</v>
      </c>
      <c r="D246" s="39">
        <v>17000</v>
      </c>
      <c r="E246" s="39">
        <v>17000</v>
      </c>
    </row>
    <row r="247" spans="1:5" s="6" customFormat="1" ht="24">
      <c r="A247" s="20" t="s">
        <v>31</v>
      </c>
      <c r="B247" s="50" t="s">
        <v>361</v>
      </c>
      <c r="C247" s="50" t="s">
        <v>2</v>
      </c>
      <c r="D247" s="38">
        <f>D248+D253</f>
        <v>49153.599999999999</v>
      </c>
      <c r="E247" s="38">
        <f>E248+E253</f>
        <v>49328.599999999991</v>
      </c>
    </row>
    <row r="248" spans="1:5" s="6" customFormat="1" ht="12.75">
      <c r="A248" s="20" t="s">
        <v>29</v>
      </c>
      <c r="B248" s="50" t="s">
        <v>362</v>
      </c>
      <c r="C248" s="50" t="s">
        <v>2</v>
      </c>
      <c r="D248" s="38">
        <f>D249+D250+D251+D252</f>
        <v>10206.9</v>
      </c>
      <c r="E248" s="38">
        <f>E249+E250+E251+E252</f>
        <v>10298.699999999999</v>
      </c>
    </row>
    <row r="249" spans="1:5" s="6" customFormat="1" ht="12.75">
      <c r="A249" s="13" t="s">
        <v>219</v>
      </c>
      <c r="B249" s="51" t="s">
        <v>362</v>
      </c>
      <c r="C249" s="51" t="s">
        <v>6</v>
      </c>
      <c r="D249" s="39">
        <v>7059.3</v>
      </c>
      <c r="E249" s="39">
        <v>7129.9</v>
      </c>
    </row>
    <row r="250" spans="1:5" s="6" customFormat="1" ht="36">
      <c r="A250" s="13" t="s">
        <v>220</v>
      </c>
      <c r="B250" s="51" t="s">
        <v>362</v>
      </c>
      <c r="C250" s="51" t="s">
        <v>7</v>
      </c>
      <c r="D250" s="39">
        <v>2116.8000000000002</v>
      </c>
      <c r="E250" s="39">
        <v>2138</v>
      </c>
    </row>
    <row r="251" spans="1:5" s="6" customFormat="1" ht="24">
      <c r="A251" s="13" t="s">
        <v>224</v>
      </c>
      <c r="B251" s="51" t="s">
        <v>362</v>
      </c>
      <c r="C251" s="51" t="s">
        <v>18</v>
      </c>
      <c r="D251" s="39">
        <v>281</v>
      </c>
      <c r="E251" s="39">
        <v>281</v>
      </c>
    </row>
    <row r="252" spans="1:5" s="6" customFormat="1" ht="12.75">
      <c r="A252" s="13" t="s">
        <v>33</v>
      </c>
      <c r="B252" s="51" t="s">
        <v>362</v>
      </c>
      <c r="C252" s="51" t="s">
        <v>19</v>
      </c>
      <c r="D252" s="39">
        <v>749.8</v>
      </c>
      <c r="E252" s="39">
        <v>749.8</v>
      </c>
    </row>
    <row r="253" spans="1:5" s="6" customFormat="1" ht="24">
      <c r="A253" s="20" t="s">
        <v>42</v>
      </c>
      <c r="B253" s="50" t="s">
        <v>365</v>
      </c>
      <c r="C253" s="50" t="s">
        <v>2</v>
      </c>
      <c r="D253" s="38">
        <f>D254+D255+D256+D257+D258</f>
        <v>38946.699999999997</v>
      </c>
      <c r="E253" s="38">
        <f>E254+E255+E256+E257+E258</f>
        <v>39029.899999999994</v>
      </c>
    </row>
    <row r="254" spans="1:5" s="6" customFormat="1" ht="12.75">
      <c r="A254" s="13" t="s">
        <v>221</v>
      </c>
      <c r="B254" s="51" t="s">
        <v>365</v>
      </c>
      <c r="C254" s="51" t="s">
        <v>43</v>
      </c>
      <c r="D254" s="39">
        <v>28577.5</v>
      </c>
      <c r="E254" s="39">
        <v>28577.5</v>
      </c>
    </row>
    <row r="255" spans="1:5" s="6" customFormat="1" ht="24">
      <c r="A255" s="13" t="s">
        <v>44</v>
      </c>
      <c r="B255" s="51" t="s">
        <v>365</v>
      </c>
      <c r="C255" s="51" t="s">
        <v>45</v>
      </c>
      <c r="D255" s="39">
        <v>0.7</v>
      </c>
      <c r="E255" s="39">
        <v>0.7</v>
      </c>
    </row>
    <row r="256" spans="1:5" s="6" customFormat="1" ht="24">
      <c r="A256" s="13" t="s">
        <v>222</v>
      </c>
      <c r="B256" s="51" t="s">
        <v>365</v>
      </c>
      <c r="C256" s="51" t="s">
        <v>46</v>
      </c>
      <c r="D256" s="39">
        <v>8411.7999999999993</v>
      </c>
      <c r="E256" s="39">
        <v>8495</v>
      </c>
    </row>
    <row r="257" spans="1:5" s="6" customFormat="1" ht="24">
      <c r="A257" s="13" t="s">
        <v>224</v>
      </c>
      <c r="B257" s="51" t="s">
        <v>365</v>
      </c>
      <c r="C257" s="51" t="s">
        <v>18</v>
      </c>
      <c r="D257" s="39">
        <v>1037</v>
      </c>
      <c r="E257" s="39">
        <v>1037</v>
      </c>
    </row>
    <row r="258" spans="1:5" s="6" customFormat="1" ht="12.75">
      <c r="A258" s="13" t="s">
        <v>33</v>
      </c>
      <c r="B258" s="51" t="s">
        <v>365</v>
      </c>
      <c r="C258" s="51" t="s">
        <v>19</v>
      </c>
      <c r="D258" s="39">
        <v>919.7</v>
      </c>
      <c r="E258" s="39">
        <v>919.7</v>
      </c>
    </row>
    <row r="259" spans="1:5" s="6" customFormat="1" ht="24">
      <c r="A259" s="20" t="s">
        <v>47</v>
      </c>
      <c r="B259" s="50" t="s">
        <v>367</v>
      </c>
      <c r="C259" s="50" t="s">
        <v>2</v>
      </c>
      <c r="D259" s="38">
        <f>D260</f>
        <v>13000</v>
      </c>
      <c r="E259" s="38">
        <f>E260</f>
        <v>29100</v>
      </c>
    </row>
    <row r="260" spans="1:5" s="6" customFormat="1" ht="12.75">
      <c r="A260" s="20" t="s">
        <v>483</v>
      </c>
      <c r="B260" s="50" t="s">
        <v>484</v>
      </c>
      <c r="C260" s="50" t="s">
        <v>2</v>
      </c>
      <c r="D260" s="38">
        <f>D261</f>
        <v>13000</v>
      </c>
      <c r="E260" s="38">
        <f>E261</f>
        <v>29100</v>
      </c>
    </row>
    <row r="261" spans="1:5" s="6" customFormat="1" ht="12.75">
      <c r="A261" s="13" t="s">
        <v>33</v>
      </c>
      <c r="B261" s="51" t="s">
        <v>366</v>
      </c>
      <c r="C261" s="51" t="s">
        <v>19</v>
      </c>
      <c r="D261" s="39">
        <v>13000</v>
      </c>
      <c r="E261" s="39">
        <v>29100</v>
      </c>
    </row>
    <row r="262" spans="1:5" s="6" customFormat="1" ht="24">
      <c r="A262" s="26" t="s">
        <v>48</v>
      </c>
      <c r="B262" s="47" t="s">
        <v>370</v>
      </c>
      <c r="C262" s="47" t="s">
        <v>2</v>
      </c>
      <c r="D262" s="35">
        <f>D263+D270</f>
        <v>16817.5</v>
      </c>
      <c r="E262" s="35">
        <f>E263+E270</f>
        <v>16983.599999999999</v>
      </c>
    </row>
    <row r="263" spans="1:5" s="6" customFormat="1" ht="24">
      <c r="A263" s="20" t="s">
        <v>49</v>
      </c>
      <c r="B263" s="50" t="s">
        <v>371</v>
      </c>
      <c r="C263" s="50" t="s">
        <v>2</v>
      </c>
      <c r="D263" s="38">
        <f>D264</f>
        <v>15497.5</v>
      </c>
      <c r="E263" s="38">
        <f>E264</f>
        <v>15663.6</v>
      </c>
    </row>
    <row r="264" spans="1:5" s="6" customFormat="1" ht="12.75">
      <c r="A264" s="20" t="s">
        <v>29</v>
      </c>
      <c r="B264" s="50" t="s">
        <v>372</v>
      </c>
      <c r="C264" s="50" t="s">
        <v>2</v>
      </c>
      <c r="D264" s="38">
        <f>D265+D266+D267+D268+D269</f>
        <v>15497.5</v>
      </c>
      <c r="E264" s="38">
        <f>E265+E266+E267+E268+E269</f>
        <v>15663.6</v>
      </c>
    </row>
    <row r="265" spans="1:5" s="6" customFormat="1" ht="12.75">
      <c r="A265" s="13" t="s">
        <v>219</v>
      </c>
      <c r="B265" s="51" t="s">
        <v>372</v>
      </c>
      <c r="C265" s="51" t="s">
        <v>6</v>
      </c>
      <c r="D265" s="39">
        <v>11129.8</v>
      </c>
      <c r="E265" s="39">
        <v>11241.3</v>
      </c>
    </row>
    <row r="266" spans="1:5" s="6" customFormat="1" ht="36">
      <c r="A266" s="13" t="s">
        <v>220</v>
      </c>
      <c r="B266" s="51" t="s">
        <v>372</v>
      </c>
      <c r="C266" s="51" t="s">
        <v>7</v>
      </c>
      <c r="D266" s="39">
        <v>3328</v>
      </c>
      <c r="E266" s="39">
        <v>3361</v>
      </c>
    </row>
    <row r="267" spans="1:5" s="6" customFormat="1" ht="24">
      <c r="A267" s="13" t="s">
        <v>224</v>
      </c>
      <c r="B267" s="51" t="s">
        <v>372</v>
      </c>
      <c r="C267" s="51" t="s">
        <v>18</v>
      </c>
      <c r="D267" s="39">
        <v>90.5</v>
      </c>
      <c r="E267" s="39">
        <v>90.5</v>
      </c>
    </row>
    <row r="268" spans="1:5" s="6" customFormat="1" ht="12.75">
      <c r="A268" s="13" t="s">
        <v>33</v>
      </c>
      <c r="B268" s="51" t="s">
        <v>372</v>
      </c>
      <c r="C268" s="51" t="s">
        <v>19</v>
      </c>
      <c r="D268" s="39">
        <v>410.2</v>
      </c>
      <c r="E268" s="39">
        <v>410.2</v>
      </c>
    </row>
    <row r="269" spans="1:5" s="6" customFormat="1" ht="12.75">
      <c r="A269" s="13" t="s">
        <v>226</v>
      </c>
      <c r="B269" s="51" t="s">
        <v>372</v>
      </c>
      <c r="C269" s="51" t="s">
        <v>20</v>
      </c>
      <c r="D269" s="39">
        <v>539</v>
      </c>
      <c r="E269" s="39">
        <v>560.6</v>
      </c>
    </row>
    <row r="270" spans="1:5" s="6" customFormat="1" ht="12.75">
      <c r="A270" s="20" t="s">
        <v>50</v>
      </c>
      <c r="B270" s="50" t="s">
        <v>373</v>
      </c>
      <c r="C270" s="50" t="s">
        <v>2</v>
      </c>
      <c r="D270" s="38">
        <f>D271</f>
        <v>1320</v>
      </c>
      <c r="E270" s="38">
        <f>E271</f>
        <v>1320</v>
      </c>
    </row>
    <row r="271" spans="1:5" s="6" customFormat="1" ht="72">
      <c r="A271" s="21" t="s">
        <v>51</v>
      </c>
      <c r="B271" s="50" t="s">
        <v>374</v>
      </c>
      <c r="C271" s="50" t="s">
        <v>2</v>
      </c>
      <c r="D271" s="38">
        <f>D272+D273</f>
        <v>1320</v>
      </c>
      <c r="E271" s="38">
        <f>E272+E273</f>
        <v>1320</v>
      </c>
    </row>
    <row r="272" spans="1:5" s="6" customFormat="1" ht="12.75">
      <c r="A272" s="13" t="s">
        <v>33</v>
      </c>
      <c r="B272" s="51" t="s">
        <v>374</v>
      </c>
      <c r="C272" s="51" t="s">
        <v>19</v>
      </c>
      <c r="D272" s="39">
        <v>1220</v>
      </c>
      <c r="E272" s="39">
        <v>1220</v>
      </c>
    </row>
    <row r="273" spans="1:5" s="6" customFormat="1" ht="36">
      <c r="A273" s="22" t="s">
        <v>87</v>
      </c>
      <c r="B273" s="51" t="s">
        <v>374</v>
      </c>
      <c r="C273" s="51" t="s">
        <v>88</v>
      </c>
      <c r="D273" s="39">
        <v>100</v>
      </c>
      <c r="E273" s="39">
        <v>100</v>
      </c>
    </row>
    <row r="274" spans="1:5" s="6" customFormat="1" ht="24">
      <c r="A274" s="26" t="s">
        <v>488</v>
      </c>
      <c r="B274" s="47" t="s">
        <v>375</v>
      </c>
      <c r="C274" s="47" t="s">
        <v>2</v>
      </c>
      <c r="D274" s="35">
        <f>D275+D334+D340</f>
        <v>264533.90000000002</v>
      </c>
      <c r="E274" s="35">
        <f>E275+E334+E340</f>
        <v>266161.69999999995</v>
      </c>
    </row>
    <row r="275" spans="1:5" s="6" customFormat="1" ht="24">
      <c r="A275" s="20" t="s">
        <v>491</v>
      </c>
      <c r="B275" s="50" t="s">
        <v>376</v>
      </c>
      <c r="C275" s="50" t="s">
        <v>2</v>
      </c>
      <c r="D275" s="38">
        <f>D276+D293+D320+D323+D328+D331</f>
        <v>141584.4</v>
      </c>
      <c r="E275" s="38">
        <f>E276+E293+E320+E323+E328+E331</f>
        <v>141878.69999999998</v>
      </c>
    </row>
    <row r="276" spans="1:5" s="6" customFormat="1" ht="24">
      <c r="A276" s="20" t="s">
        <v>92</v>
      </c>
      <c r="B276" s="50" t="s">
        <v>377</v>
      </c>
      <c r="C276" s="50" t="s">
        <v>2</v>
      </c>
      <c r="D276" s="38">
        <f>D277+D281+D289+D291</f>
        <v>13876.199999999999</v>
      </c>
      <c r="E276" s="38">
        <f>E277+E281+E289+E291</f>
        <v>13981.900000000001</v>
      </c>
    </row>
    <row r="277" spans="1:5" s="6" customFormat="1" ht="36">
      <c r="A277" s="20" t="s">
        <v>116</v>
      </c>
      <c r="B277" s="50" t="s">
        <v>381</v>
      </c>
      <c r="C277" s="50" t="s">
        <v>2</v>
      </c>
      <c r="D277" s="38">
        <f>D278+D279+D280</f>
        <v>85.8</v>
      </c>
      <c r="E277" s="38">
        <f>E278+E279+E280</f>
        <v>89.2</v>
      </c>
    </row>
    <row r="278" spans="1:5" s="6" customFormat="1" ht="12.75">
      <c r="A278" s="13" t="s">
        <v>219</v>
      </c>
      <c r="B278" s="51" t="s">
        <v>381</v>
      </c>
      <c r="C278" s="51" t="s">
        <v>6</v>
      </c>
      <c r="D278" s="39">
        <v>61.9</v>
      </c>
      <c r="E278" s="39">
        <v>64.5</v>
      </c>
    </row>
    <row r="279" spans="1:5" s="6" customFormat="1" ht="36">
      <c r="A279" s="13" t="s">
        <v>220</v>
      </c>
      <c r="B279" s="51" t="s">
        <v>381</v>
      </c>
      <c r="C279" s="51" t="s">
        <v>7</v>
      </c>
      <c r="D279" s="39">
        <v>18.7</v>
      </c>
      <c r="E279" s="39">
        <v>19.5</v>
      </c>
    </row>
    <row r="280" spans="1:5" s="6" customFormat="1" ht="12.75">
      <c r="A280" s="13" t="s">
        <v>33</v>
      </c>
      <c r="B280" s="51" t="s">
        <v>381</v>
      </c>
      <c r="C280" s="51" t="s">
        <v>19</v>
      </c>
      <c r="D280" s="39">
        <v>5.2</v>
      </c>
      <c r="E280" s="39">
        <v>5.2</v>
      </c>
    </row>
    <row r="281" spans="1:5" s="6" customFormat="1" ht="12.75">
      <c r="A281" s="20" t="s">
        <v>29</v>
      </c>
      <c r="B281" s="50" t="s">
        <v>378</v>
      </c>
      <c r="C281" s="50" t="s">
        <v>2</v>
      </c>
      <c r="D281" s="38">
        <f>D282+D283+D284+D285+D286+D287+D288</f>
        <v>11560.4</v>
      </c>
      <c r="E281" s="38">
        <f>E282+E283+E284+E285+E286+E287+E288</f>
        <v>11662.7</v>
      </c>
    </row>
    <row r="282" spans="1:5" s="6" customFormat="1" ht="12.75">
      <c r="A282" s="13" t="s">
        <v>219</v>
      </c>
      <c r="B282" s="51" t="s">
        <v>378</v>
      </c>
      <c r="C282" s="51" t="s">
        <v>6</v>
      </c>
      <c r="D282" s="39">
        <v>7703.5</v>
      </c>
      <c r="E282" s="39">
        <v>7781.8</v>
      </c>
    </row>
    <row r="283" spans="1:5" s="6" customFormat="1" ht="24">
      <c r="A283" s="13" t="s">
        <v>223</v>
      </c>
      <c r="B283" s="51" t="s">
        <v>378</v>
      </c>
      <c r="C283" s="51" t="s">
        <v>17</v>
      </c>
      <c r="D283" s="39">
        <v>36.799999999999997</v>
      </c>
      <c r="E283" s="39">
        <v>36.799999999999997</v>
      </c>
    </row>
    <row r="284" spans="1:5" s="6" customFormat="1" ht="36">
      <c r="A284" s="13" t="s">
        <v>220</v>
      </c>
      <c r="B284" s="51" t="s">
        <v>378</v>
      </c>
      <c r="C284" s="51" t="s">
        <v>7</v>
      </c>
      <c r="D284" s="39">
        <v>2327</v>
      </c>
      <c r="E284" s="39">
        <v>2349</v>
      </c>
    </row>
    <row r="285" spans="1:5" s="6" customFormat="1" ht="24">
      <c r="A285" s="13" t="s">
        <v>224</v>
      </c>
      <c r="B285" s="51" t="s">
        <v>378</v>
      </c>
      <c r="C285" s="51" t="s">
        <v>18</v>
      </c>
      <c r="D285" s="39">
        <v>109.5</v>
      </c>
      <c r="E285" s="39">
        <v>109.5</v>
      </c>
    </row>
    <row r="286" spans="1:5" s="6" customFormat="1" ht="12.75">
      <c r="A286" s="13" t="s">
        <v>33</v>
      </c>
      <c r="B286" s="51" t="s">
        <v>378</v>
      </c>
      <c r="C286" s="51" t="s">
        <v>19</v>
      </c>
      <c r="D286" s="39">
        <v>723.6</v>
      </c>
      <c r="E286" s="39">
        <v>725.6</v>
      </c>
    </row>
    <row r="287" spans="1:5" s="6" customFormat="1" ht="12.75">
      <c r="A287" s="13" t="s">
        <v>226</v>
      </c>
      <c r="B287" s="51" t="s">
        <v>378</v>
      </c>
      <c r="C287" s="51" t="s">
        <v>20</v>
      </c>
      <c r="D287" s="39">
        <v>600</v>
      </c>
      <c r="E287" s="39">
        <v>600</v>
      </c>
    </row>
    <row r="288" spans="1:5" s="6" customFormat="1" ht="12.75">
      <c r="A288" s="13" t="s">
        <v>23</v>
      </c>
      <c r="B288" s="51" t="s">
        <v>378</v>
      </c>
      <c r="C288" s="51" t="s">
        <v>24</v>
      </c>
      <c r="D288" s="39">
        <v>60</v>
      </c>
      <c r="E288" s="39">
        <v>60</v>
      </c>
    </row>
    <row r="289" spans="1:5" s="6" customFormat="1" ht="12.75">
      <c r="A289" s="20" t="s">
        <v>98</v>
      </c>
      <c r="B289" s="50" t="s">
        <v>380</v>
      </c>
      <c r="C289" s="50" t="s">
        <v>2</v>
      </c>
      <c r="D289" s="38">
        <f>D290</f>
        <v>2000</v>
      </c>
      <c r="E289" s="38">
        <f>E290</f>
        <v>2000</v>
      </c>
    </row>
    <row r="290" spans="1:5" s="6" customFormat="1" ht="12.75">
      <c r="A290" s="13" t="s">
        <v>33</v>
      </c>
      <c r="B290" s="51" t="s">
        <v>380</v>
      </c>
      <c r="C290" s="51" t="s">
        <v>19</v>
      </c>
      <c r="D290" s="39">
        <v>2000</v>
      </c>
      <c r="E290" s="39">
        <v>2000</v>
      </c>
    </row>
    <row r="291" spans="1:5" s="6" customFormat="1" ht="12.75">
      <c r="A291" s="20" t="s">
        <v>27</v>
      </c>
      <c r="B291" s="50" t="s">
        <v>379</v>
      </c>
      <c r="C291" s="50" t="s">
        <v>2</v>
      </c>
      <c r="D291" s="38">
        <f>D292</f>
        <v>230</v>
      </c>
      <c r="E291" s="38">
        <f>E292</f>
        <v>230</v>
      </c>
    </row>
    <row r="292" spans="1:5" s="6" customFormat="1" ht="12.75">
      <c r="A292" s="13" t="s">
        <v>238</v>
      </c>
      <c r="B292" s="51" t="s">
        <v>379</v>
      </c>
      <c r="C292" s="51" t="s">
        <v>22</v>
      </c>
      <c r="D292" s="39">
        <v>230</v>
      </c>
      <c r="E292" s="39">
        <v>230</v>
      </c>
    </row>
    <row r="293" spans="1:5" s="6" customFormat="1" ht="12.75">
      <c r="A293" s="20" t="s">
        <v>89</v>
      </c>
      <c r="B293" s="50" t="s">
        <v>382</v>
      </c>
      <c r="C293" s="50" t="s">
        <v>2</v>
      </c>
      <c r="D293" s="38">
        <f>D294+D296+D301+D303+D306+D308+D310+D312+D315+D318</f>
        <v>95062.799999999988</v>
      </c>
      <c r="E293" s="38">
        <f>E294+E296+E301+E303+E306+E308+E310+E312+E315+E318</f>
        <v>95391.900000000009</v>
      </c>
    </row>
    <row r="294" spans="1:5" s="6" customFormat="1" ht="24">
      <c r="A294" s="20" t="s">
        <v>103</v>
      </c>
      <c r="B294" s="50" t="s">
        <v>385</v>
      </c>
      <c r="C294" s="50" t="s">
        <v>2</v>
      </c>
      <c r="D294" s="38">
        <f>D295</f>
        <v>800</v>
      </c>
      <c r="E294" s="38">
        <f>E295</f>
        <v>1000</v>
      </c>
    </row>
    <row r="295" spans="1:5" s="6" customFormat="1" ht="24">
      <c r="A295" s="13" t="s">
        <v>225</v>
      </c>
      <c r="B295" s="51" t="s">
        <v>385</v>
      </c>
      <c r="C295" s="51" t="s">
        <v>104</v>
      </c>
      <c r="D295" s="39">
        <v>800</v>
      </c>
      <c r="E295" s="39">
        <v>1000</v>
      </c>
    </row>
    <row r="296" spans="1:5" s="6" customFormat="1" ht="48">
      <c r="A296" s="20" t="s">
        <v>90</v>
      </c>
      <c r="B296" s="50" t="s">
        <v>383</v>
      </c>
      <c r="C296" s="50" t="s">
        <v>2</v>
      </c>
      <c r="D296" s="38">
        <f>D297+D298+D299+D300</f>
        <v>2043.6</v>
      </c>
      <c r="E296" s="38">
        <f>E297+E298+E299+E300</f>
        <v>2125.3000000000002</v>
      </c>
    </row>
    <row r="297" spans="1:5" s="6" customFormat="1" ht="12.75">
      <c r="A297" s="13" t="s">
        <v>219</v>
      </c>
      <c r="B297" s="51" t="s">
        <v>383</v>
      </c>
      <c r="C297" s="51" t="s">
        <v>6</v>
      </c>
      <c r="D297" s="39">
        <v>3.5</v>
      </c>
      <c r="E297" s="39">
        <v>3.5</v>
      </c>
    </row>
    <row r="298" spans="1:5" s="6" customFormat="1" ht="36">
      <c r="A298" s="13" t="s">
        <v>220</v>
      </c>
      <c r="B298" s="51" t="s">
        <v>383</v>
      </c>
      <c r="C298" s="51" t="s">
        <v>7</v>
      </c>
      <c r="D298" s="39">
        <v>1</v>
      </c>
      <c r="E298" s="39">
        <v>1</v>
      </c>
    </row>
    <row r="299" spans="1:5" s="6" customFormat="1" ht="12.75">
      <c r="A299" s="13" t="s">
        <v>33</v>
      </c>
      <c r="B299" s="51" t="s">
        <v>383</v>
      </c>
      <c r="C299" s="51" t="s">
        <v>19</v>
      </c>
      <c r="D299" s="39">
        <v>0.3</v>
      </c>
      <c r="E299" s="39">
        <v>0.3</v>
      </c>
    </row>
    <row r="300" spans="1:5" s="6" customFormat="1" ht="36">
      <c r="A300" s="13" t="s">
        <v>236</v>
      </c>
      <c r="B300" s="51" t="s">
        <v>383</v>
      </c>
      <c r="C300" s="51" t="s">
        <v>91</v>
      </c>
      <c r="D300" s="39">
        <v>2038.8</v>
      </c>
      <c r="E300" s="39">
        <v>2120.5</v>
      </c>
    </row>
    <row r="301" spans="1:5" s="6" customFormat="1" ht="12.75">
      <c r="A301" s="20" t="s">
        <v>98</v>
      </c>
      <c r="B301" s="50" t="s">
        <v>386</v>
      </c>
      <c r="C301" s="50" t="s">
        <v>2</v>
      </c>
      <c r="D301" s="38">
        <f>D302</f>
        <v>2400</v>
      </c>
      <c r="E301" s="38">
        <f>E302</f>
        <v>2400</v>
      </c>
    </row>
    <row r="302" spans="1:5" s="6" customFormat="1" ht="12.75">
      <c r="A302" s="13" t="s">
        <v>33</v>
      </c>
      <c r="B302" s="51" t="s">
        <v>386</v>
      </c>
      <c r="C302" s="51" t="s">
        <v>19</v>
      </c>
      <c r="D302" s="39">
        <v>2400</v>
      </c>
      <c r="E302" s="39">
        <v>2400</v>
      </c>
    </row>
    <row r="303" spans="1:5" s="6" customFormat="1" ht="12.75">
      <c r="A303" s="20" t="s">
        <v>105</v>
      </c>
      <c r="B303" s="50" t="s">
        <v>387</v>
      </c>
      <c r="C303" s="50" t="s">
        <v>2</v>
      </c>
      <c r="D303" s="38">
        <f>D304+D305</f>
        <v>13920.5</v>
      </c>
      <c r="E303" s="38">
        <f>E304+E305</f>
        <v>13926.5</v>
      </c>
    </row>
    <row r="304" spans="1:5" s="6" customFormat="1" ht="12.75">
      <c r="A304" s="13" t="s">
        <v>33</v>
      </c>
      <c r="B304" s="51" t="s">
        <v>387</v>
      </c>
      <c r="C304" s="51" t="s">
        <v>19</v>
      </c>
      <c r="D304" s="39">
        <v>11264.5</v>
      </c>
      <c r="E304" s="39">
        <v>11264.5</v>
      </c>
    </row>
    <row r="305" spans="1:5" s="6" customFormat="1" ht="12.75">
      <c r="A305" s="13" t="s">
        <v>226</v>
      </c>
      <c r="B305" s="51" t="s">
        <v>387</v>
      </c>
      <c r="C305" s="51" t="s">
        <v>20</v>
      </c>
      <c r="D305" s="39">
        <v>2656</v>
      </c>
      <c r="E305" s="39">
        <v>2662</v>
      </c>
    </row>
    <row r="306" spans="1:5" s="6" customFormat="1" ht="12.75">
      <c r="A306" s="20" t="s">
        <v>102</v>
      </c>
      <c r="B306" s="50" t="s">
        <v>388</v>
      </c>
      <c r="C306" s="50" t="s">
        <v>2</v>
      </c>
      <c r="D306" s="38">
        <f>D307</f>
        <v>9000</v>
      </c>
      <c r="E306" s="38">
        <f>E307</f>
        <v>9000</v>
      </c>
    </row>
    <row r="307" spans="1:5" s="6" customFormat="1" ht="24">
      <c r="A307" s="13" t="s">
        <v>231</v>
      </c>
      <c r="B307" s="51" t="s">
        <v>388</v>
      </c>
      <c r="C307" s="51" t="s">
        <v>101</v>
      </c>
      <c r="D307" s="39">
        <v>9000</v>
      </c>
      <c r="E307" s="39">
        <v>9000</v>
      </c>
    </row>
    <row r="308" spans="1:5" s="6" customFormat="1" ht="12.75">
      <c r="A308" s="20" t="s">
        <v>111</v>
      </c>
      <c r="B308" s="50" t="s">
        <v>389</v>
      </c>
      <c r="C308" s="50" t="s">
        <v>2</v>
      </c>
      <c r="D308" s="38">
        <f>D309</f>
        <v>10000</v>
      </c>
      <c r="E308" s="38">
        <f>E309</f>
        <v>10000</v>
      </c>
    </row>
    <row r="309" spans="1:5" s="6" customFormat="1" ht="12.75">
      <c r="A309" s="13" t="s">
        <v>33</v>
      </c>
      <c r="B309" s="51" t="s">
        <v>389</v>
      </c>
      <c r="C309" s="51" t="s">
        <v>19</v>
      </c>
      <c r="D309" s="39">
        <v>10000</v>
      </c>
      <c r="E309" s="39">
        <v>10000</v>
      </c>
    </row>
    <row r="310" spans="1:5" s="6" customFormat="1" ht="24">
      <c r="A310" s="20" t="s">
        <v>97</v>
      </c>
      <c r="B310" s="50" t="s">
        <v>384</v>
      </c>
      <c r="C310" s="50" t="s">
        <v>2</v>
      </c>
      <c r="D310" s="42">
        <f>D311</f>
        <v>38.1</v>
      </c>
      <c r="E310" s="42">
        <f>E311</f>
        <v>38.1</v>
      </c>
    </row>
    <row r="311" spans="1:5" s="6" customFormat="1" ht="12.75">
      <c r="A311" s="13" t="s">
        <v>33</v>
      </c>
      <c r="B311" s="51" t="s">
        <v>384</v>
      </c>
      <c r="C311" s="51" t="s">
        <v>19</v>
      </c>
      <c r="D311" s="43">
        <v>38.1</v>
      </c>
      <c r="E311" s="43">
        <v>38.1</v>
      </c>
    </row>
    <row r="312" spans="1:5" s="6" customFormat="1" ht="12.75">
      <c r="A312" s="20" t="s">
        <v>494</v>
      </c>
      <c r="B312" s="50" t="s">
        <v>390</v>
      </c>
      <c r="C312" s="50" t="s">
        <v>2</v>
      </c>
      <c r="D312" s="38">
        <f>D313+D314</f>
        <v>32658.6</v>
      </c>
      <c r="E312" s="38">
        <f>E313+E314</f>
        <v>32658.6</v>
      </c>
    </row>
    <row r="313" spans="1:5" s="6" customFormat="1" ht="12.75">
      <c r="A313" s="13" t="s">
        <v>33</v>
      </c>
      <c r="B313" s="51" t="s">
        <v>390</v>
      </c>
      <c r="C313" s="51" t="s">
        <v>19</v>
      </c>
      <c r="D313" s="39">
        <v>16238.5</v>
      </c>
      <c r="E313" s="39">
        <v>16238.5</v>
      </c>
    </row>
    <row r="314" spans="1:5" s="6" customFormat="1" ht="12.75">
      <c r="A314" s="13" t="s">
        <v>226</v>
      </c>
      <c r="B314" s="51" t="s">
        <v>390</v>
      </c>
      <c r="C314" s="51" t="s">
        <v>20</v>
      </c>
      <c r="D314" s="39">
        <v>16420.099999999999</v>
      </c>
      <c r="E314" s="39">
        <v>16420.099999999999</v>
      </c>
    </row>
    <row r="315" spans="1:5" s="6" customFormat="1" ht="12.75">
      <c r="A315" s="20" t="s">
        <v>495</v>
      </c>
      <c r="B315" s="50" t="s">
        <v>391</v>
      </c>
      <c r="C315" s="50" t="s">
        <v>2</v>
      </c>
      <c r="D315" s="38">
        <f>D316+D317</f>
        <v>19558.400000000001</v>
      </c>
      <c r="E315" s="38">
        <f>E316+E317</f>
        <v>19599.8</v>
      </c>
    </row>
    <row r="316" spans="1:5" s="6" customFormat="1" ht="12.75">
      <c r="A316" s="13" t="s">
        <v>33</v>
      </c>
      <c r="B316" s="51" t="s">
        <v>391</v>
      </c>
      <c r="C316" s="51" t="s">
        <v>19</v>
      </c>
      <c r="D316" s="39">
        <f>((18512.7+60)+675.7)+300</f>
        <v>19548.400000000001</v>
      </c>
      <c r="E316" s="39">
        <f>((18554.1+60)+675.7)+300</f>
        <v>19589.8</v>
      </c>
    </row>
    <row r="317" spans="1:5" s="6" customFormat="1" ht="12.75">
      <c r="A317" s="13" t="s">
        <v>226</v>
      </c>
      <c r="B317" s="51" t="s">
        <v>391</v>
      </c>
      <c r="C317" s="51" t="s">
        <v>20</v>
      </c>
      <c r="D317" s="39">
        <v>10</v>
      </c>
      <c r="E317" s="39">
        <v>10</v>
      </c>
    </row>
    <row r="318" spans="1:5" s="6" customFormat="1" ht="12.75">
      <c r="A318" s="20" t="s">
        <v>496</v>
      </c>
      <c r="B318" s="50" t="s">
        <v>392</v>
      </c>
      <c r="C318" s="50" t="s">
        <v>2</v>
      </c>
      <c r="D318" s="38">
        <f>D319</f>
        <v>4643.6000000000004</v>
      </c>
      <c r="E318" s="38">
        <f>E319</f>
        <v>4643.6000000000004</v>
      </c>
    </row>
    <row r="319" spans="1:5" s="6" customFormat="1" ht="12.75">
      <c r="A319" s="13" t="s">
        <v>33</v>
      </c>
      <c r="B319" s="51" t="s">
        <v>392</v>
      </c>
      <c r="C319" s="51" t="s">
        <v>19</v>
      </c>
      <c r="D319" s="39">
        <v>4643.6000000000004</v>
      </c>
      <c r="E319" s="39">
        <v>4643.6000000000004</v>
      </c>
    </row>
    <row r="320" spans="1:5" s="6" customFormat="1" ht="24">
      <c r="A320" s="18" t="s">
        <v>477</v>
      </c>
      <c r="B320" s="48" t="s">
        <v>476</v>
      </c>
      <c r="C320" s="48" t="s">
        <v>2</v>
      </c>
      <c r="D320" s="36">
        <f>D321</f>
        <v>6577.6</v>
      </c>
      <c r="E320" s="36">
        <f>E321</f>
        <v>5743.4</v>
      </c>
    </row>
    <row r="321" spans="1:5" s="6" customFormat="1" ht="24">
      <c r="A321" s="18" t="s">
        <v>478</v>
      </c>
      <c r="B321" s="48" t="s">
        <v>396</v>
      </c>
      <c r="C321" s="48" t="s">
        <v>2</v>
      </c>
      <c r="D321" s="36">
        <f>D322</f>
        <v>6577.6</v>
      </c>
      <c r="E321" s="36">
        <f>E322</f>
        <v>5743.4</v>
      </c>
    </row>
    <row r="322" spans="1:5" s="6" customFormat="1" ht="12.75">
      <c r="A322" s="14" t="s">
        <v>33</v>
      </c>
      <c r="B322" s="49" t="s">
        <v>396</v>
      </c>
      <c r="C322" s="49" t="s">
        <v>19</v>
      </c>
      <c r="D322" s="37">
        <v>6577.6</v>
      </c>
      <c r="E322" s="37">
        <v>5743.4</v>
      </c>
    </row>
    <row r="323" spans="1:5" s="6" customFormat="1" ht="36">
      <c r="A323" s="20" t="s">
        <v>475</v>
      </c>
      <c r="B323" s="50" t="s">
        <v>472</v>
      </c>
      <c r="C323" s="50" t="s">
        <v>2</v>
      </c>
      <c r="D323" s="38">
        <f>D324+D326</f>
        <v>21061.7</v>
      </c>
      <c r="E323" s="38">
        <f>E324+E326</f>
        <v>23419.9</v>
      </c>
    </row>
    <row r="324" spans="1:5" s="6" customFormat="1" ht="36">
      <c r="A324" s="20" t="s">
        <v>479</v>
      </c>
      <c r="B324" s="50" t="s">
        <v>473</v>
      </c>
      <c r="C324" s="50" t="s">
        <v>2</v>
      </c>
      <c r="D324" s="38">
        <f>D325</f>
        <v>20909.8</v>
      </c>
      <c r="E324" s="38">
        <f>E325</f>
        <v>23268</v>
      </c>
    </row>
    <row r="325" spans="1:5" s="6" customFormat="1" ht="12.75">
      <c r="A325" s="13" t="s">
        <v>33</v>
      </c>
      <c r="B325" s="51" t="s">
        <v>473</v>
      </c>
      <c r="C325" s="51" t="s">
        <v>19</v>
      </c>
      <c r="D325" s="39">
        <v>20909.8</v>
      </c>
      <c r="E325" s="39">
        <v>23268</v>
      </c>
    </row>
    <row r="326" spans="1:5" s="6" customFormat="1" ht="36">
      <c r="A326" s="20" t="s">
        <v>113</v>
      </c>
      <c r="B326" s="50" t="s">
        <v>474</v>
      </c>
      <c r="C326" s="50" t="s">
        <v>2</v>
      </c>
      <c r="D326" s="38">
        <f>D327</f>
        <v>151.9</v>
      </c>
      <c r="E326" s="38">
        <f>E327</f>
        <v>151.9</v>
      </c>
    </row>
    <row r="327" spans="1:5" s="6" customFormat="1" ht="12.75">
      <c r="A327" s="13" t="s">
        <v>33</v>
      </c>
      <c r="B327" s="51" t="s">
        <v>474</v>
      </c>
      <c r="C327" s="51" t="s">
        <v>19</v>
      </c>
      <c r="D327" s="39">
        <v>151.9</v>
      </c>
      <c r="E327" s="39">
        <v>151.9</v>
      </c>
    </row>
    <row r="328" spans="1:5" s="6" customFormat="1" ht="36">
      <c r="A328" s="20" t="s">
        <v>99</v>
      </c>
      <c r="B328" s="50" t="s">
        <v>393</v>
      </c>
      <c r="C328" s="50" t="s">
        <v>2</v>
      </c>
      <c r="D328" s="38">
        <f>D329</f>
        <v>1967.5</v>
      </c>
      <c r="E328" s="38">
        <f>E329</f>
        <v>1298.8</v>
      </c>
    </row>
    <row r="329" spans="1:5" s="6" customFormat="1" ht="34.5" customHeight="1">
      <c r="A329" s="20" t="s">
        <v>100</v>
      </c>
      <c r="B329" s="50" t="s">
        <v>394</v>
      </c>
      <c r="C329" s="50" t="s">
        <v>2</v>
      </c>
      <c r="D329" s="38">
        <f>D330</f>
        <v>1967.5</v>
      </c>
      <c r="E329" s="38">
        <f>E330</f>
        <v>1298.8</v>
      </c>
    </row>
    <row r="330" spans="1:5" s="6" customFormat="1" ht="24">
      <c r="A330" s="13" t="s">
        <v>231</v>
      </c>
      <c r="B330" s="51" t="s">
        <v>394</v>
      </c>
      <c r="C330" s="51" t="s">
        <v>101</v>
      </c>
      <c r="D330" s="39">
        <v>1967.5</v>
      </c>
      <c r="E330" s="39">
        <v>1298.8</v>
      </c>
    </row>
    <row r="331" spans="1:5" s="6" customFormat="1" ht="27.75" customHeight="1">
      <c r="A331" s="18" t="s">
        <v>106</v>
      </c>
      <c r="B331" s="48" t="s">
        <v>395</v>
      </c>
      <c r="C331" s="48" t="s">
        <v>2</v>
      </c>
      <c r="D331" s="36">
        <f>D332</f>
        <v>3038.6</v>
      </c>
      <c r="E331" s="36">
        <f>E332</f>
        <v>2042.8</v>
      </c>
    </row>
    <row r="332" spans="1:5" s="6" customFormat="1" ht="24">
      <c r="A332" s="20" t="s">
        <v>107</v>
      </c>
      <c r="B332" s="50" t="s">
        <v>397</v>
      </c>
      <c r="C332" s="50" t="s">
        <v>2</v>
      </c>
      <c r="D332" s="38">
        <f>D333</f>
        <v>3038.6</v>
      </c>
      <c r="E332" s="38">
        <f>E333</f>
        <v>2042.8</v>
      </c>
    </row>
    <row r="333" spans="1:5" s="6" customFormat="1" ht="24">
      <c r="A333" s="13" t="s">
        <v>231</v>
      </c>
      <c r="B333" s="51" t="s">
        <v>397</v>
      </c>
      <c r="C333" s="51" t="s">
        <v>101</v>
      </c>
      <c r="D333" s="39">
        <v>3038.6</v>
      </c>
      <c r="E333" s="39">
        <v>2042.8</v>
      </c>
    </row>
    <row r="334" spans="1:5" s="6" customFormat="1" ht="24">
      <c r="A334" s="20" t="s">
        <v>489</v>
      </c>
      <c r="B334" s="50" t="s">
        <v>398</v>
      </c>
      <c r="C334" s="50" t="s">
        <v>2</v>
      </c>
      <c r="D334" s="38">
        <f>D335</f>
        <v>122849.5</v>
      </c>
      <c r="E334" s="38">
        <f>E335</f>
        <v>124183</v>
      </c>
    </row>
    <row r="335" spans="1:5" s="6" customFormat="1" ht="24">
      <c r="A335" s="20" t="s">
        <v>80</v>
      </c>
      <c r="B335" s="50" t="s">
        <v>399</v>
      </c>
      <c r="C335" s="50" t="s">
        <v>2</v>
      </c>
      <c r="D335" s="38">
        <f>D336+D338</f>
        <v>122849.5</v>
      </c>
      <c r="E335" s="38">
        <f>E336+E338</f>
        <v>124183</v>
      </c>
    </row>
    <row r="336" spans="1:5" s="6" customFormat="1" ht="12.75">
      <c r="A336" s="20" t="s">
        <v>82</v>
      </c>
      <c r="B336" s="50" t="s">
        <v>400</v>
      </c>
      <c r="C336" s="50" t="s">
        <v>2</v>
      </c>
      <c r="D336" s="38">
        <f>D337</f>
        <v>14146.6</v>
      </c>
      <c r="E336" s="38">
        <f>E337</f>
        <v>14726.6</v>
      </c>
    </row>
    <row r="337" spans="1:5" s="6" customFormat="1" ht="12.75">
      <c r="A337" s="13" t="s">
        <v>33</v>
      </c>
      <c r="B337" s="51" t="s">
        <v>400</v>
      </c>
      <c r="C337" s="51" t="s">
        <v>19</v>
      </c>
      <c r="D337" s="39">
        <v>14146.6</v>
      </c>
      <c r="E337" s="39">
        <v>14726.6</v>
      </c>
    </row>
    <row r="338" spans="1:5" s="6" customFormat="1" ht="24">
      <c r="A338" s="20" t="s">
        <v>81</v>
      </c>
      <c r="B338" s="50" t="s">
        <v>401</v>
      </c>
      <c r="C338" s="50" t="s">
        <v>2</v>
      </c>
      <c r="D338" s="38">
        <f>D339</f>
        <v>108702.9</v>
      </c>
      <c r="E338" s="38">
        <f>E339</f>
        <v>109456.4</v>
      </c>
    </row>
    <row r="339" spans="1:5" s="6" customFormat="1" ht="12.75">
      <c r="A339" s="13" t="s">
        <v>33</v>
      </c>
      <c r="B339" s="51" t="s">
        <v>401</v>
      </c>
      <c r="C339" s="51" t="s">
        <v>19</v>
      </c>
      <c r="D339" s="39">
        <v>108702.9</v>
      </c>
      <c r="E339" s="39">
        <v>109456.4</v>
      </c>
    </row>
    <row r="340" spans="1:5" s="6" customFormat="1" ht="24">
      <c r="A340" s="20" t="s">
        <v>493</v>
      </c>
      <c r="B340" s="50" t="s">
        <v>402</v>
      </c>
      <c r="C340" s="50" t="s">
        <v>2</v>
      </c>
      <c r="D340" s="38">
        <f t="shared" ref="D340:E342" si="3">D341</f>
        <v>100</v>
      </c>
      <c r="E340" s="38">
        <f t="shared" si="3"/>
        <v>100</v>
      </c>
    </row>
    <row r="341" spans="1:5" s="6" customFormat="1" ht="12.75">
      <c r="A341" s="20" t="s">
        <v>108</v>
      </c>
      <c r="B341" s="50" t="s">
        <v>403</v>
      </c>
      <c r="C341" s="50" t="s">
        <v>2</v>
      </c>
      <c r="D341" s="38">
        <f t="shared" si="3"/>
        <v>100</v>
      </c>
      <c r="E341" s="38">
        <f t="shared" si="3"/>
        <v>100</v>
      </c>
    </row>
    <row r="342" spans="1:5" s="6" customFormat="1" ht="24">
      <c r="A342" s="20" t="s">
        <v>109</v>
      </c>
      <c r="B342" s="50" t="s">
        <v>404</v>
      </c>
      <c r="C342" s="50" t="s">
        <v>2</v>
      </c>
      <c r="D342" s="38">
        <f t="shared" si="3"/>
        <v>100</v>
      </c>
      <c r="E342" s="38">
        <f t="shared" si="3"/>
        <v>100</v>
      </c>
    </row>
    <row r="343" spans="1:5" s="6" customFormat="1" ht="12.75">
      <c r="A343" s="13" t="s">
        <v>33</v>
      </c>
      <c r="B343" s="51" t="s">
        <v>404</v>
      </c>
      <c r="C343" s="51" t="s">
        <v>19</v>
      </c>
      <c r="D343" s="39">
        <v>100</v>
      </c>
      <c r="E343" s="39">
        <v>100</v>
      </c>
    </row>
    <row r="344" spans="1:5" s="6" customFormat="1" ht="24">
      <c r="A344" s="26" t="s">
        <v>485</v>
      </c>
      <c r="B344" s="47" t="s">
        <v>405</v>
      </c>
      <c r="C344" s="47" t="s">
        <v>2</v>
      </c>
      <c r="D344" s="35">
        <f t="shared" ref="D344:E346" si="4">D345</f>
        <v>1261.0999999999999</v>
      </c>
      <c r="E344" s="35">
        <f t="shared" si="4"/>
        <v>1261.0999999999999</v>
      </c>
    </row>
    <row r="345" spans="1:5" s="6" customFormat="1" ht="48">
      <c r="A345" s="20" t="s">
        <v>53</v>
      </c>
      <c r="B345" s="50" t="s">
        <v>406</v>
      </c>
      <c r="C345" s="50" t="s">
        <v>2</v>
      </c>
      <c r="D345" s="38">
        <f t="shared" si="4"/>
        <v>1261.0999999999999</v>
      </c>
      <c r="E345" s="38">
        <f t="shared" si="4"/>
        <v>1261.0999999999999</v>
      </c>
    </row>
    <row r="346" spans="1:5" s="6" customFormat="1" ht="36">
      <c r="A346" s="20" t="s">
        <v>54</v>
      </c>
      <c r="B346" s="50" t="s">
        <v>407</v>
      </c>
      <c r="C346" s="50" t="s">
        <v>2</v>
      </c>
      <c r="D346" s="38">
        <f t="shared" si="4"/>
        <v>1261.0999999999999</v>
      </c>
      <c r="E346" s="38">
        <f t="shared" si="4"/>
        <v>1261.0999999999999</v>
      </c>
    </row>
    <row r="347" spans="1:5" s="6" customFormat="1" ht="12.75">
      <c r="A347" s="13" t="s">
        <v>33</v>
      </c>
      <c r="B347" s="51" t="s">
        <v>407</v>
      </c>
      <c r="C347" s="51" t="s">
        <v>19</v>
      </c>
      <c r="D347" s="39">
        <v>1261.0999999999999</v>
      </c>
      <c r="E347" s="39">
        <v>1261.0999999999999</v>
      </c>
    </row>
    <row r="348" spans="1:5" s="6" customFormat="1" ht="24">
      <c r="A348" s="26" t="s">
        <v>486</v>
      </c>
      <c r="B348" s="47" t="s">
        <v>408</v>
      </c>
      <c r="C348" s="47" t="s">
        <v>2</v>
      </c>
      <c r="D348" s="35">
        <f>D349+D354</f>
        <v>31934.600000000002</v>
      </c>
      <c r="E348" s="35">
        <f>E349+E354</f>
        <v>31970.3</v>
      </c>
    </row>
    <row r="349" spans="1:5" s="27" customFormat="1" ht="24">
      <c r="A349" s="25" t="s">
        <v>516</v>
      </c>
      <c r="B349" s="56" t="s">
        <v>515</v>
      </c>
      <c r="C349" s="56"/>
      <c r="D349" s="44">
        <f>D350</f>
        <v>179</v>
      </c>
      <c r="E349" s="44">
        <f>E350</f>
        <v>49</v>
      </c>
    </row>
    <row r="350" spans="1:5" s="6" customFormat="1" ht="12.75">
      <c r="A350" s="20" t="s">
        <v>73</v>
      </c>
      <c r="B350" s="50" t="s">
        <v>409</v>
      </c>
      <c r="C350" s="50" t="s">
        <v>2</v>
      </c>
      <c r="D350" s="38">
        <f>D351</f>
        <v>179</v>
      </c>
      <c r="E350" s="38">
        <f>E351</f>
        <v>49</v>
      </c>
    </row>
    <row r="351" spans="1:5" s="6" customFormat="1" ht="24">
      <c r="A351" s="20" t="s">
        <v>74</v>
      </c>
      <c r="B351" s="50" t="s">
        <v>410</v>
      </c>
      <c r="C351" s="50" t="s">
        <v>2</v>
      </c>
      <c r="D351" s="38">
        <f>D352+D353</f>
        <v>179</v>
      </c>
      <c r="E351" s="38">
        <f>E352+E353</f>
        <v>49</v>
      </c>
    </row>
    <row r="352" spans="1:5" s="6" customFormat="1" ht="12.75">
      <c r="A352" s="13" t="s">
        <v>33</v>
      </c>
      <c r="B352" s="51" t="s">
        <v>410</v>
      </c>
      <c r="C352" s="51" t="s">
        <v>19</v>
      </c>
      <c r="D352" s="39">
        <v>49</v>
      </c>
      <c r="E352" s="39">
        <v>49</v>
      </c>
    </row>
    <row r="353" spans="1:5" s="6" customFormat="1" ht="12.75">
      <c r="A353" s="22" t="s">
        <v>232</v>
      </c>
      <c r="B353" s="51" t="s">
        <v>410</v>
      </c>
      <c r="C353" s="51" t="s">
        <v>70</v>
      </c>
      <c r="D353" s="39">
        <v>130</v>
      </c>
      <c r="E353" s="39">
        <v>0</v>
      </c>
    </row>
    <row r="354" spans="1:5" s="6" customFormat="1" ht="24">
      <c r="A354" s="20" t="s">
        <v>487</v>
      </c>
      <c r="B354" s="50" t="s">
        <v>411</v>
      </c>
      <c r="C354" s="50" t="s">
        <v>2</v>
      </c>
      <c r="D354" s="38">
        <f>D355+D362+D366+D376</f>
        <v>31755.600000000002</v>
      </c>
      <c r="E354" s="38">
        <f>E355+E362+E366+E376</f>
        <v>31921.3</v>
      </c>
    </row>
    <row r="355" spans="1:5" s="6" customFormat="1" ht="36">
      <c r="A355" s="20" t="s">
        <v>68</v>
      </c>
      <c r="B355" s="50" t="s">
        <v>412</v>
      </c>
      <c r="C355" s="50" t="s">
        <v>2</v>
      </c>
      <c r="D355" s="38">
        <f>D356+D360</f>
        <v>8415</v>
      </c>
      <c r="E355" s="38">
        <f>E356+E360</f>
        <v>8415</v>
      </c>
    </row>
    <row r="356" spans="1:5" s="6" customFormat="1" ht="12.75">
      <c r="A356" s="20" t="s">
        <v>69</v>
      </c>
      <c r="B356" s="50" t="s">
        <v>413</v>
      </c>
      <c r="C356" s="50" t="s">
        <v>2</v>
      </c>
      <c r="D356" s="38">
        <f>D357+D358+D359</f>
        <v>5417.6</v>
      </c>
      <c r="E356" s="38">
        <f>E357+E358+E359</f>
        <v>5417.6</v>
      </c>
    </row>
    <row r="357" spans="1:5" s="6" customFormat="1" ht="12.75">
      <c r="A357" s="13" t="s">
        <v>33</v>
      </c>
      <c r="B357" s="51" t="s">
        <v>413</v>
      </c>
      <c r="C357" s="51" t="s">
        <v>19</v>
      </c>
      <c r="D357" s="39">
        <f>4208.7+650</f>
        <v>4858.7</v>
      </c>
      <c r="E357" s="39">
        <f>4208.7+650</f>
        <v>4858.7</v>
      </c>
    </row>
    <row r="358" spans="1:5" s="6" customFormat="1" ht="12.75">
      <c r="A358" s="13" t="s">
        <v>226</v>
      </c>
      <c r="B358" s="51" t="s">
        <v>413</v>
      </c>
      <c r="C358" s="51" t="s">
        <v>20</v>
      </c>
      <c r="D358" s="39">
        <v>435.8</v>
      </c>
      <c r="E358" s="39">
        <v>435.8</v>
      </c>
    </row>
    <row r="359" spans="1:5" s="6" customFormat="1" ht="12.75">
      <c r="A359" s="22" t="s">
        <v>232</v>
      </c>
      <c r="B359" s="51" t="s">
        <v>413</v>
      </c>
      <c r="C359" s="51" t="s">
        <v>70</v>
      </c>
      <c r="D359" s="39">
        <v>123.1</v>
      </c>
      <c r="E359" s="39">
        <v>123.1</v>
      </c>
    </row>
    <row r="360" spans="1:5" s="6" customFormat="1" ht="12.75">
      <c r="A360" s="20" t="s">
        <v>75</v>
      </c>
      <c r="B360" s="50" t="s">
        <v>414</v>
      </c>
      <c r="C360" s="50" t="s">
        <v>2</v>
      </c>
      <c r="D360" s="38">
        <f>D361</f>
        <v>2997.4</v>
      </c>
      <c r="E360" s="38">
        <f>E361</f>
        <v>2997.4</v>
      </c>
    </row>
    <row r="361" spans="1:5" s="6" customFormat="1" ht="12.75">
      <c r="A361" s="13" t="s">
        <v>33</v>
      </c>
      <c r="B361" s="51" t="s">
        <v>414</v>
      </c>
      <c r="C361" s="51" t="s">
        <v>19</v>
      </c>
      <c r="D361" s="39">
        <v>2997.4</v>
      </c>
      <c r="E361" s="39">
        <v>2997.4</v>
      </c>
    </row>
    <row r="362" spans="1:5" s="6" customFormat="1" ht="36">
      <c r="A362" s="20" t="s">
        <v>64</v>
      </c>
      <c r="B362" s="50" t="s">
        <v>415</v>
      </c>
      <c r="C362" s="50" t="s">
        <v>2</v>
      </c>
      <c r="D362" s="38">
        <f>D363</f>
        <v>38.4</v>
      </c>
      <c r="E362" s="38">
        <f>E363</f>
        <v>38.4</v>
      </c>
    </row>
    <row r="363" spans="1:5" s="6" customFormat="1" ht="24">
      <c r="A363" s="20" t="s">
        <v>65</v>
      </c>
      <c r="B363" s="50" t="s">
        <v>416</v>
      </c>
      <c r="C363" s="50" t="s">
        <v>2</v>
      </c>
      <c r="D363" s="38">
        <f>D364+D365</f>
        <v>38.4</v>
      </c>
      <c r="E363" s="38">
        <f>E364+E365</f>
        <v>38.4</v>
      </c>
    </row>
    <row r="364" spans="1:5" s="6" customFormat="1" ht="24">
      <c r="A364" s="13" t="s">
        <v>224</v>
      </c>
      <c r="B364" s="51" t="s">
        <v>416</v>
      </c>
      <c r="C364" s="51" t="s">
        <v>18</v>
      </c>
      <c r="D364" s="39">
        <v>4.5</v>
      </c>
      <c r="E364" s="39">
        <v>4.5</v>
      </c>
    </row>
    <row r="365" spans="1:5" s="6" customFormat="1" ht="12.75">
      <c r="A365" s="13" t="s">
        <v>33</v>
      </c>
      <c r="B365" s="51" t="s">
        <v>416</v>
      </c>
      <c r="C365" s="51" t="s">
        <v>19</v>
      </c>
      <c r="D365" s="39">
        <v>33.9</v>
      </c>
      <c r="E365" s="39">
        <v>33.9</v>
      </c>
    </row>
    <row r="366" spans="1:5" s="6" customFormat="1" ht="24">
      <c r="A366" s="20" t="s">
        <v>71</v>
      </c>
      <c r="B366" s="50" t="s">
        <v>417</v>
      </c>
      <c r="C366" s="50" t="s">
        <v>2</v>
      </c>
      <c r="D366" s="38">
        <f>D367+D369</f>
        <v>18668.900000000001</v>
      </c>
      <c r="E366" s="38">
        <f>E367+E369</f>
        <v>18834.600000000002</v>
      </c>
    </row>
    <row r="367" spans="1:5" s="6" customFormat="1" ht="24">
      <c r="A367" s="20" t="s">
        <v>72</v>
      </c>
      <c r="B367" s="50" t="s">
        <v>418</v>
      </c>
      <c r="C367" s="50" t="s">
        <v>2</v>
      </c>
      <c r="D367" s="38">
        <f>D368</f>
        <v>100</v>
      </c>
      <c r="E367" s="38">
        <f>E368</f>
        <v>100</v>
      </c>
    </row>
    <row r="368" spans="1:5" s="6" customFormat="1" ht="12.75">
      <c r="A368" s="13" t="s">
        <v>33</v>
      </c>
      <c r="B368" s="51" t="s">
        <v>418</v>
      </c>
      <c r="C368" s="51" t="s">
        <v>19</v>
      </c>
      <c r="D368" s="39">
        <v>100</v>
      </c>
      <c r="E368" s="39">
        <v>100</v>
      </c>
    </row>
    <row r="369" spans="1:5" s="6" customFormat="1" ht="36">
      <c r="A369" s="20" t="s">
        <v>16</v>
      </c>
      <c r="B369" s="50" t="s">
        <v>419</v>
      </c>
      <c r="C369" s="50" t="s">
        <v>2</v>
      </c>
      <c r="D369" s="38">
        <f>D370+D371+D372+D373+D374+D375</f>
        <v>18568.900000000001</v>
      </c>
      <c r="E369" s="38">
        <f>E370+E371+E372+E373+E374+E375</f>
        <v>18734.600000000002</v>
      </c>
    </row>
    <row r="370" spans="1:5" s="6" customFormat="1" ht="12.75">
      <c r="A370" s="13" t="s">
        <v>221</v>
      </c>
      <c r="B370" s="51" t="s">
        <v>419</v>
      </c>
      <c r="C370" s="51" t="s">
        <v>43</v>
      </c>
      <c r="D370" s="39">
        <v>12840.1</v>
      </c>
      <c r="E370" s="39">
        <v>12967.8</v>
      </c>
    </row>
    <row r="371" spans="1:5" s="6" customFormat="1" ht="24">
      <c r="A371" s="13" t="s">
        <v>222</v>
      </c>
      <c r="B371" s="51" t="s">
        <v>419</v>
      </c>
      <c r="C371" s="51" t="s">
        <v>46</v>
      </c>
      <c r="D371" s="39">
        <v>3866</v>
      </c>
      <c r="E371" s="39">
        <v>3904</v>
      </c>
    </row>
    <row r="372" spans="1:5" s="6" customFormat="1" ht="24">
      <c r="A372" s="13" t="s">
        <v>224</v>
      </c>
      <c r="B372" s="51" t="s">
        <v>419</v>
      </c>
      <c r="C372" s="51" t="s">
        <v>18</v>
      </c>
      <c r="D372" s="39">
        <v>74.400000000000006</v>
      </c>
      <c r="E372" s="39">
        <v>74.400000000000006</v>
      </c>
    </row>
    <row r="373" spans="1:5" s="6" customFormat="1" ht="12.75">
      <c r="A373" s="13" t="s">
        <v>33</v>
      </c>
      <c r="B373" s="51" t="s">
        <v>419</v>
      </c>
      <c r="C373" s="51" t="s">
        <v>19</v>
      </c>
      <c r="D373" s="39">
        <f>2334.4-650</f>
        <v>1684.4</v>
      </c>
      <c r="E373" s="39">
        <f>2334.4-650</f>
        <v>1684.4</v>
      </c>
    </row>
    <row r="374" spans="1:5" s="6" customFormat="1" ht="12.75">
      <c r="A374" s="13" t="s">
        <v>226</v>
      </c>
      <c r="B374" s="51" t="s">
        <v>419</v>
      </c>
      <c r="C374" s="51" t="s">
        <v>20</v>
      </c>
      <c r="D374" s="39">
        <v>100</v>
      </c>
      <c r="E374" s="39">
        <v>100</v>
      </c>
    </row>
    <row r="375" spans="1:5" s="6" customFormat="1" ht="12.75">
      <c r="A375" s="13" t="s">
        <v>23</v>
      </c>
      <c r="B375" s="51" t="s">
        <v>419</v>
      </c>
      <c r="C375" s="51" t="s">
        <v>24</v>
      </c>
      <c r="D375" s="39">
        <v>4</v>
      </c>
      <c r="E375" s="39">
        <v>4</v>
      </c>
    </row>
    <row r="376" spans="1:5" s="6" customFormat="1" ht="12.75">
      <c r="A376" s="20" t="s">
        <v>114</v>
      </c>
      <c r="B376" s="50" t="s">
        <v>420</v>
      </c>
      <c r="C376" s="50" t="s">
        <v>2</v>
      </c>
      <c r="D376" s="38">
        <f>D377+D379+D381+D383</f>
        <v>4633.3</v>
      </c>
      <c r="E376" s="38">
        <f>E377+E379+E381+E383</f>
        <v>4633.3</v>
      </c>
    </row>
    <row r="377" spans="1:5" s="6" customFormat="1" ht="12.75">
      <c r="A377" s="20" t="s">
        <v>115</v>
      </c>
      <c r="B377" s="50" t="s">
        <v>421</v>
      </c>
      <c r="C377" s="50" t="s">
        <v>2</v>
      </c>
      <c r="D377" s="38">
        <f>D378</f>
        <v>1377.1</v>
      </c>
      <c r="E377" s="38">
        <f>E378</f>
        <v>1377.1</v>
      </c>
    </row>
    <row r="378" spans="1:5" s="6" customFormat="1" ht="12.75">
      <c r="A378" s="13" t="s">
        <v>33</v>
      </c>
      <c r="B378" s="51" t="s">
        <v>421</v>
      </c>
      <c r="C378" s="51" t="s">
        <v>19</v>
      </c>
      <c r="D378" s="39">
        <v>1377.1</v>
      </c>
      <c r="E378" s="39">
        <v>1377.1</v>
      </c>
    </row>
    <row r="379" spans="1:5" s="6" customFormat="1" ht="12.75">
      <c r="A379" s="20" t="s">
        <v>495</v>
      </c>
      <c r="B379" s="50" t="s">
        <v>422</v>
      </c>
      <c r="C379" s="50" t="s">
        <v>2</v>
      </c>
      <c r="D379" s="38">
        <f>D380</f>
        <v>20</v>
      </c>
      <c r="E379" s="38">
        <f>E380</f>
        <v>20</v>
      </c>
    </row>
    <row r="380" spans="1:5" s="6" customFormat="1" ht="12.75">
      <c r="A380" s="13" t="s">
        <v>33</v>
      </c>
      <c r="B380" s="51" t="s">
        <v>422</v>
      </c>
      <c r="C380" s="51" t="s">
        <v>19</v>
      </c>
      <c r="D380" s="39">
        <v>20</v>
      </c>
      <c r="E380" s="39">
        <v>20</v>
      </c>
    </row>
    <row r="381" spans="1:5" s="6" customFormat="1" ht="12.75">
      <c r="A381" s="20" t="s">
        <v>117</v>
      </c>
      <c r="B381" s="50" t="s">
        <v>423</v>
      </c>
      <c r="C381" s="50" t="s">
        <v>2</v>
      </c>
      <c r="D381" s="38">
        <f>D382</f>
        <v>3200</v>
      </c>
      <c r="E381" s="38">
        <f>E382</f>
        <v>3200</v>
      </c>
    </row>
    <row r="382" spans="1:5" s="6" customFormat="1" ht="12.75">
      <c r="A382" s="13" t="s">
        <v>33</v>
      </c>
      <c r="B382" s="51" t="s">
        <v>423</v>
      </c>
      <c r="C382" s="51" t="s">
        <v>19</v>
      </c>
      <c r="D382" s="39">
        <v>3200</v>
      </c>
      <c r="E382" s="39">
        <v>3200</v>
      </c>
    </row>
    <row r="383" spans="1:5" s="6" customFormat="1" ht="24">
      <c r="A383" s="20" t="s">
        <v>118</v>
      </c>
      <c r="B383" s="50" t="s">
        <v>424</v>
      </c>
      <c r="C383" s="50" t="s">
        <v>2</v>
      </c>
      <c r="D383" s="38">
        <f>D384</f>
        <v>36.200000000000003</v>
      </c>
      <c r="E383" s="38">
        <f>E384</f>
        <v>36.200000000000003</v>
      </c>
    </row>
    <row r="384" spans="1:5" s="6" customFormat="1" ht="12.75">
      <c r="A384" s="13" t="s">
        <v>33</v>
      </c>
      <c r="B384" s="51" t="s">
        <v>424</v>
      </c>
      <c r="C384" s="51" t="s">
        <v>19</v>
      </c>
      <c r="D384" s="39">
        <v>36.200000000000003</v>
      </c>
      <c r="E384" s="39">
        <v>36.200000000000003</v>
      </c>
    </row>
    <row r="385" spans="1:5" s="6" customFormat="1" ht="24">
      <c r="A385" s="26" t="s">
        <v>481</v>
      </c>
      <c r="B385" s="47" t="s">
        <v>425</v>
      </c>
      <c r="C385" s="47" t="s">
        <v>2</v>
      </c>
      <c r="D385" s="35">
        <f>D386+D440+D445</f>
        <v>127076.67</v>
      </c>
      <c r="E385" s="35">
        <f>E386+E440+E445</f>
        <v>127790.06999999999</v>
      </c>
    </row>
    <row r="386" spans="1:5" s="6" customFormat="1" ht="24">
      <c r="A386" s="18" t="s">
        <v>14</v>
      </c>
      <c r="B386" s="48" t="s">
        <v>426</v>
      </c>
      <c r="C386" s="48" t="s">
        <v>2</v>
      </c>
      <c r="D386" s="36">
        <f>D387+D392+D395+D400+D427+D432</f>
        <v>126573.67</v>
      </c>
      <c r="E386" s="36">
        <f>E387+E392+E395+E400+E427+E432</f>
        <v>127287.06999999999</v>
      </c>
    </row>
    <row r="387" spans="1:5" s="6" customFormat="1" ht="60">
      <c r="A387" s="19" t="s">
        <v>497</v>
      </c>
      <c r="B387" s="48" t="s">
        <v>427</v>
      </c>
      <c r="C387" s="48" t="s">
        <v>2</v>
      </c>
      <c r="D387" s="36">
        <f>D388+D390</f>
        <v>634</v>
      </c>
      <c r="E387" s="36">
        <f>E388+E390</f>
        <v>634</v>
      </c>
    </row>
    <row r="388" spans="1:5" s="6" customFormat="1" ht="24">
      <c r="A388" s="20" t="s">
        <v>55</v>
      </c>
      <c r="B388" s="50" t="s">
        <v>428</v>
      </c>
      <c r="C388" s="50" t="s">
        <v>2</v>
      </c>
      <c r="D388" s="38">
        <f>D389</f>
        <v>600</v>
      </c>
      <c r="E388" s="38">
        <v>600</v>
      </c>
    </row>
    <row r="389" spans="1:5" s="6" customFormat="1" ht="12.75">
      <c r="A389" s="13" t="s">
        <v>33</v>
      </c>
      <c r="B389" s="51" t="s">
        <v>428</v>
      </c>
      <c r="C389" s="51" t="s">
        <v>19</v>
      </c>
      <c r="D389" s="39">
        <v>600</v>
      </c>
      <c r="E389" s="39">
        <v>600</v>
      </c>
    </row>
    <row r="390" spans="1:5" s="6" customFormat="1" ht="24">
      <c r="A390" s="18" t="s">
        <v>149</v>
      </c>
      <c r="B390" s="48" t="s">
        <v>429</v>
      </c>
      <c r="C390" s="48" t="s">
        <v>2</v>
      </c>
      <c r="D390" s="36">
        <f>D391</f>
        <v>34</v>
      </c>
      <c r="E390" s="36">
        <f>E391</f>
        <v>34</v>
      </c>
    </row>
    <row r="391" spans="1:5" s="6" customFormat="1" ht="12.75">
      <c r="A391" s="14" t="s">
        <v>33</v>
      </c>
      <c r="B391" s="49" t="s">
        <v>429</v>
      </c>
      <c r="C391" s="49" t="s">
        <v>19</v>
      </c>
      <c r="D391" s="37">
        <v>34</v>
      </c>
      <c r="E391" s="37">
        <v>34</v>
      </c>
    </row>
    <row r="392" spans="1:5" s="6" customFormat="1" ht="24">
      <c r="A392" s="20" t="s">
        <v>56</v>
      </c>
      <c r="B392" s="50" t="s">
        <v>430</v>
      </c>
      <c r="C392" s="50" t="s">
        <v>2</v>
      </c>
      <c r="D392" s="38">
        <f>D393</f>
        <v>127.2</v>
      </c>
      <c r="E392" s="38">
        <f>E393</f>
        <v>127.2</v>
      </c>
    </row>
    <row r="393" spans="1:5" s="6" customFormat="1" ht="14.25" customHeight="1">
      <c r="A393" s="20" t="s">
        <v>57</v>
      </c>
      <c r="B393" s="50" t="s">
        <v>431</v>
      </c>
      <c r="C393" s="50" t="s">
        <v>2</v>
      </c>
      <c r="D393" s="38">
        <f>D394</f>
        <v>127.2</v>
      </c>
      <c r="E393" s="38">
        <f>E394</f>
        <v>127.2</v>
      </c>
    </row>
    <row r="394" spans="1:5" s="6" customFormat="1" ht="24">
      <c r="A394" s="13" t="s">
        <v>224</v>
      </c>
      <c r="B394" s="51" t="s">
        <v>431</v>
      </c>
      <c r="C394" s="51" t="s">
        <v>18</v>
      </c>
      <c r="D394" s="39">
        <v>127.2</v>
      </c>
      <c r="E394" s="39">
        <v>127.2</v>
      </c>
    </row>
    <row r="395" spans="1:5" s="6" customFormat="1" ht="12.75">
      <c r="A395" s="20" t="s">
        <v>15</v>
      </c>
      <c r="B395" s="50" t="s">
        <v>432</v>
      </c>
      <c r="C395" s="50" t="s">
        <v>2</v>
      </c>
      <c r="D395" s="38">
        <f>D396</f>
        <v>7421.5999999999995</v>
      </c>
      <c r="E395" s="38">
        <f>E396</f>
        <v>7494.9</v>
      </c>
    </row>
    <row r="396" spans="1:5" s="6" customFormat="1" ht="36">
      <c r="A396" s="20" t="s">
        <v>16</v>
      </c>
      <c r="B396" s="50" t="s">
        <v>433</v>
      </c>
      <c r="C396" s="50" t="s">
        <v>2</v>
      </c>
      <c r="D396" s="38">
        <f>D397+D398+D399</f>
        <v>7421.5999999999995</v>
      </c>
      <c r="E396" s="38">
        <f>E397+E398+E399</f>
        <v>7494.9</v>
      </c>
    </row>
    <row r="397" spans="1:5" s="6" customFormat="1" ht="12.75">
      <c r="A397" s="13" t="s">
        <v>221</v>
      </c>
      <c r="B397" s="51" t="s">
        <v>433</v>
      </c>
      <c r="C397" s="51" t="s">
        <v>43</v>
      </c>
      <c r="D397" s="39">
        <v>5561.7</v>
      </c>
      <c r="E397" s="39">
        <v>5619</v>
      </c>
    </row>
    <row r="398" spans="1:5" s="6" customFormat="1" ht="24">
      <c r="A398" s="13" t="s">
        <v>222</v>
      </c>
      <c r="B398" s="51" t="s">
        <v>433</v>
      </c>
      <c r="C398" s="51" t="s">
        <v>46</v>
      </c>
      <c r="D398" s="39">
        <v>1667</v>
      </c>
      <c r="E398" s="39">
        <v>1683</v>
      </c>
    </row>
    <row r="399" spans="1:5" s="6" customFormat="1" ht="12.75">
      <c r="A399" s="13" t="s">
        <v>226</v>
      </c>
      <c r="B399" s="51" t="s">
        <v>433</v>
      </c>
      <c r="C399" s="51" t="s">
        <v>20</v>
      </c>
      <c r="D399" s="39">
        <v>192.9</v>
      </c>
      <c r="E399" s="39">
        <v>192.9</v>
      </c>
    </row>
    <row r="400" spans="1:5" s="6" customFormat="1" ht="12.75">
      <c r="A400" s="15" t="s">
        <v>28</v>
      </c>
      <c r="B400" s="48" t="s">
        <v>434</v>
      </c>
      <c r="C400" s="49"/>
      <c r="D400" s="36">
        <f>D401+D410+D421+D423</f>
        <v>112325.76999999999</v>
      </c>
      <c r="E400" s="36">
        <f>E401+E410+E421+E423</f>
        <v>112902.96999999999</v>
      </c>
    </row>
    <row r="401" spans="1:5" s="6" customFormat="1" ht="12.75">
      <c r="A401" s="20" t="s">
        <v>29</v>
      </c>
      <c r="B401" s="50" t="s">
        <v>435</v>
      </c>
      <c r="C401" s="50" t="s">
        <v>2</v>
      </c>
      <c r="D401" s="38">
        <f>D402+D403+D404+D405+D406+D407+D408+D409</f>
        <v>43694.499999999993</v>
      </c>
      <c r="E401" s="38">
        <f>E402+E403+E404+E405+E406+E407+E408+E409</f>
        <v>44135.399999999994</v>
      </c>
    </row>
    <row r="402" spans="1:5" s="6" customFormat="1" ht="12.75">
      <c r="A402" s="13" t="s">
        <v>219</v>
      </c>
      <c r="B402" s="51" t="s">
        <v>435</v>
      </c>
      <c r="C402" s="51" t="s">
        <v>6</v>
      </c>
      <c r="D402" s="39">
        <v>28487.7</v>
      </c>
      <c r="E402" s="39">
        <v>28772</v>
      </c>
    </row>
    <row r="403" spans="1:5" s="6" customFormat="1" ht="24">
      <c r="A403" s="13" t="s">
        <v>223</v>
      </c>
      <c r="B403" s="51" t="s">
        <v>435</v>
      </c>
      <c r="C403" s="51" t="s">
        <v>17</v>
      </c>
      <c r="D403" s="39">
        <v>129.5</v>
      </c>
      <c r="E403" s="39">
        <v>129.5</v>
      </c>
    </row>
    <row r="404" spans="1:5" s="6" customFormat="1" ht="36">
      <c r="A404" s="13" t="s">
        <v>220</v>
      </c>
      <c r="B404" s="51" t="s">
        <v>435</v>
      </c>
      <c r="C404" s="51" t="s">
        <v>7</v>
      </c>
      <c r="D404" s="39">
        <v>8542</v>
      </c>
      <c r="E404" s="39">
        <v>8628</v>
      </c>
    </row>
    <row r="405" spans="1:5" s="6" customFormat="1" ht="24">
      <c r="A405" s="13" t="s">
        <v>224</v>
      </c>
      <c r="B405" s="51" t="s">
        <v>435</v>
      </c>
      <c r="C405" s="51" t="s">
        <v>18</v>
      </c>
      <c r="D405" s="39">
        <v>1261.2</v>
      </c>
      <c r="E405" s="39">
        <v>1261.2</v>
      </c>
    </row>
    <row r="406" spans="1:5" s="6" customFormat="1" ht="12.75">
      <c r="A406" s="13" t="s">
        <v>33</v>
      </c>
      <c r="B406" s="51" t="s">
        <v>435</v>
      </c>
      <c r="C406" s="51" t="s">
        <v>19</v>
      </c>
      <c r="D406" s="39">
        <v>3296.1</v>
      </c>
      <c r="E406" s="39">
        <v>3304.1</v>
      </c>
    </row>
    <row r="407" spans="1:5" s="6" customFormat="1" ht="12.75">
      <c r="A407" s="13" t="s">
        <v>226</v>
      </c>
      <c r="B407" s="51" t="s">
        <v>435</v>
      </c>
      <c r="C407" s="51" t="s">
        <v>20</v>
      </c>
      <c r="D407" s="39">
        <v>1563</v>
      </c>
      <c r="E407" s="39">
        <v>1625.6</v>
      </c>
    </row>
    <row r="408" spans="1:5" s="6" customFormat="1" ht="12.75">
      <c r="A408" s="13" t="s">
        <v>23</v>
      </c>
      <c r="B408" s="51" t="s">
        <v>435</v>
      </c>
      <c r="C408" s="51" t="s">
        <v>24</v>
      </c>
      <c r="D408" s="39">
        <v>200</v>
      </c>
      <c r="E408" s="39">
        <v>200</v>
      </c>
    </row>
    <row r="409" spans="1:5" s="6" customFormat="1" ht="12.75">
      <c r="A409" s="13" t="s">
        <v>25</v>
      </c>
      <c r="B409" s="51" t="s">
        <v>435</v>
      </c>
      <c r="C409" s="51" t="s">
        <v>26</v>
      </c>
      <c r="D409" s="39">
        <v>215</v>
      </c>
      <c r="E409" s="39">
        <v>215</v>
      </c>
    </row>
    <row r="410" spans="1:5" s="6" customFormat="1" ht="12.75">
      <c r="A410" s="18" t="s">
        <v>506</v>
      </c>
      <c r="B410" s="48" t="s">
        <v>504</v>
      </c>
      <c r="C410" s="48" t="s">
        <v>2</v>
      </c>
      <c r="D410" s="36">
        <f>D411+D412+D413+D414+D415+D416+D417+D418+D419+D420</f>
        <v>66893.970000000016</v>
      </c>
      <c r="E410" s="36">
        <f>E411+E412+E413+E414+E415+E416+E417+E418+E419+E420</f>
        <v>67030.27</v>
      </c>
    </row>
    <row r="411" spans="1:5" s="6" customFormat="1" ht="12.75">
      <c r="A411" s="14" t="s">
        <v>219</v>
      </c>
      <c r="B411" s="49" t="s">
        <v>504</v>
      </c>
      <c r="C411" s="49" t="s">
        <v>6</v>
      </c>
      <c r="D411" s="37">
        <v>35051.4</v>
      </c>
      <c r="E411" s="37">
        <v>35156.1</v>
      </c>
    </row>
    <row r="412" spans="1:5" s="6" customFormat="1" ht="24">
      <c r="A412" s="14" t="s">
        <v>223</v>
      </c>
      <c r="B412" s="49" t="s">
        <v>504</v>
      </c>
      <c r="C412" s="49" t="s">
        <v>17</v>
      </c>
      <c r="D412" s="37">
        <v>9.1</v>
      </c>
      <c r="E412" s="37">
        <v>9.1</v>
      </c>
    </row>
    <row r="413" spans="1:5" s="6" customFormat="1" ht="36">
      <c r="A413" s="14" t="s">
        <v>220</v>
      </c>
      <c r="B413" s="49" t="s">
        <v>504</v>
      </c>
      <c r="C413" s="49" t="s">
        <v>7</v>
      </c>
      <c r="D413" s="37">
        <v>11065.9</v>
      </c>
      <c r="E413" s="37">
        <v>11097.5</v>
      </c>
    </row>
    <row r="414" spans="1:5" s="6" customFormat="1" ht="24">
      <c r="A414" s="14" t="s">
        <v>224</v>
      </c>
      <c r="B414" s="49" t="s">
        <v>504</v>
      </c>
      <c r="C414" s="49" t="s">
        <v>18</v>
      </c>
      <c r="D414" s="37">
        <v>2310.4</v>
      </c>
      <c r="E414" s="37">
        <v>2310.4</v>
      </c>
    </row>
    <row r="415" spans="1:5" s="6" customFormat="1" ht="12.75">
      <c r="A415" s="14" t="s">
        <v>33</v>
      </c>
      <c r="B415" s="49" t="s">
        <v>504</v>
      </c>
      <c r="C415" s="49" t="s">
        <v>19</v>
      </c>
      <c r="D415" s="37">
        <v>14131.47</v>
      </c>
      <c r="E415" s="37">
        <v>14131.47</v>
      </c>
    </row>
    <row r="416" spans="1:5" s="6" customFormat="1" ht="12.75">
      <c r="A416" s="14" t="s">
        <v>226</v>
      </c>
      <c r="B416" s="49" t="s">
        <v>504</v>
      </c>
      <c r="C416" s="49" t="s">
        <v>20</v>
      </c>
      <c r="D416" s="37">
        <v>3961.6</v>
      </c>
      <c r="E416" s="37">
        <v>3961.6</v>
      </c>
    </row>
    <row r="417" spans="1:5" s="6" customFormat="1" ht="24">
      <c r="A417" s="23" t="s">
        <v>237</v>
      </c>
      <c r="B417" s="49" t="s">
        <v>504</v>
      </c>
      <c r="C417" s="49" t="s">
        <v>21</v>
      </c>
      <c r="D417" s="37">
        <v>50</v>
      </c>
      <c r="E417" s="37">
        <v>50</v>
      </c>
    </row>
    <row r="418" spans="1:5" s="6" customFormat="1" ht="12.75">
      <c r="A418" s="14" t="s">
        <v>238</v>
      </c>
      <c r="B418" s="49" t="s">
        <v>504</v>
      </c>
      <c r="C418" s="49" t="s">
        <v>22</v>
      </c>
      <c r="D418" s="37">
        <v>190.5</v>
      </c>
      <c r="E418" s="37">
        <v>190.5</v>
      </c>
    </row>
    <row r="419" spans="1:5" s="6" customFormat="1" ht="12.75">
      <c r="A419" s="14" t="s">
        <v>23</v>
      </c>
      <c r="B419" s="49" t="s">
        <v>504</v>
      </c>
      <c r="C419" s="49" t="s">
        <v>24</v>
      </c>
      <c r="D419" s="37">
        <v>121.6</v>
      </c>
      <c r="E419" s="37">
        <v>121.6</v>
      </c>
    </row>
    <row r="420" spans="1:5" s="6" customFormat="1" ht="12.75">
      <c r="A420" s="14" t="s">
        <v>25</v>
      </c>
      <c r="B420" s="49" t="s">
        <v>504</v>
      </c>
      <c r="C420" s="49" t="s">
        <v>26</v>
      </c>
      <c r="D420" s="37">
        <v>2</v>
      </c>
      <c r="E420" s="37">
        <v>2</v>
      </c>
    </row>
    <row r="421" spans="1:5" s="6" customFormat="1" ht="12.75">
      <c r="A421" s="18" t="s">
        <v>27</v>
      </c>
      <c r="B421" s="48" t="s">
        <v>505</v>
      </c>
      <c r="C421" s="48" t="s">
        <v>2</v>
      </c>
      <c r="D421" s="36">
        <f>D422</f>
        <v>51.9</v>
      </c>
      <c r="E421" s="36">
        <f>E422</f>
        <v>51.9</v>
      </c>
    </row>
    <row r="422" spans="1:5" s="6" customFormat="1" ht="12.75">
      <c r="A422" s="14" t="s">
        <v>238</v>
      </c>
      <c r="B422" s="49" t="s">
        <v>505</v>
      </c>
      <c r="C422" s="49" t="s">
        <v>22</v>
      </c>
      <c r="D422" s="37">
        <v>51.9</v>
      </c>
      <c r="E422" s="37">
        <v>51.9</v>
      </c>
    </row>
    <row r="423" spans="1:5" s="6" customFormat="1" ht="12.75">
      <c r="A423" s="20" t="s">
        <v>58</v>
      </c>
      <c r="B423" s="50" t="s">
        <v>436</v>
      </c>
      <c r="C423" s="50" t="s">
        <v>2</v>
      </c>
      <c r="D423" s="42">
        <f>D424+D425+D426</f>
        <v>1685.4</v>
      </c>
      <c r="E423" s="42">
        <f>E424+E425+E426</f>
        <v>1685.4</v>
      </c>
    </row>
    <row r="424" spans="1:5" s="6" customFormat="1" ht="12.75">
      <c r="A424" s="13" t="s">
        <v>33</v>
      </c>
      <c r="B424" s="51" t="s">
        <v>436</v>
      </c>
      <c r="C424" s="51" t="s">
        <v>19</v>
      </c>
      <c r="D424" s="43">
        <v>839.4</v>
      </c>
      <c r="E424" s="43">
        <v>839.4</v>
      </c>
    </row>
    <row r="425" spans="1:5" s="6" customFormat="1" ht="12.75">
      <c r="A425" s="13" t="s">
        <v>230</v>
      </c>
      <c r="B425" s="51" t="s">
        <v>436</v>
      </c>
      <c r="C425" s="51" t="s">
        <v>59</v>
      </c>
      <c r="D425" s="43">
        <v>36</v>
      </c>
      <c r="E425" s="43">
        <v>36</v>
      </c>
    </row>
    <row r="426" spans="1:5" s="6" customFormat="1" ht="12.75">
      <c r="A426" s="13" t="s">
        <v>234</v>
      </c>
      <c r="B426" s="51" t="s">
        <v>436</v>
      </c>
      <c r="C426" s="51" t="s">
        <v>40</v>
      </c>
      <c r="D426" s="43">
        <v>810</v>
      </c>
      <c r="E426" s="43">
        <v>810</v>
      </c>
    </row>
    <row r="427" spans="1:5" s="6" customFormat="1" ht="12.75">
      <c r="A427" s="20" t="s">
        <v>186</v>
      </c>
      <c r="B427" s="50" t="s">
        <v>437</v>
      </c>
      <c r="C427" s="50" t="s">
        <v>2</v>
      </c>
      <c r="D427" s="38">
        <f>D428+D430</f>
        <v>3083.8</v>
      </c>
      <c r="E427" s="38">
        <f>E428+E430</f>
        <v>3083.8</v>
      </c>
    </row>
    <row r="428" spans="1:5" s="6" customFormat="1" ht="12.75">
      <c r="A428" s="20" t="s">
        <v>187</v>
      </c>
      <c r="B428" s="50" t="s">
        <v>438</v>
      </c>
      <c r="C428" s="50" t="s">
        <v>2</v>
      </c>
      <c r="D428" s="38">
        <f>D429</f>
        <v>2033.8</v>
      </c>
      <c r="E428" s="38">
        <f>E429</f>
        <v>2033.8</v>
      </c>
    </row>
    <row r="429" spans="1:5" s="6" customFormat="1" ht="24">
      <c r="A429" s="13" t="s">
        <v>227</v>
      </c>
      <c r="B429" s="51" t="s">
        <v>438</v>
      </c>
      <c r="C429" s="51" t="s">
        <v>188</v>
      </c>
      <c r="D429" s="39">
        <v>2033.8</v>
      </c>
      <c r="E429" s="39">
        <v>2033.8</v>
      </c>
    </row>
    <row r="430" spans="1:5" s="6" customFormat="1" ht="24">
      <c r="A430" s="20" t="s">
        <v>195</v>
      </c>
      <c r="B430" s="50" t="s">
        <v>439</v>
      </c>
      <c r="C430" s="50" t="s">
        <v>2</v>
      </c>
      <c r="D430" s="38">
        <f>D431</f>
        <v>1050</v>
      </c>
      <c r="E430" s="38">
        <f>E431</f>
        <v>1050</v>
      </c>
    </row>
    <row r="431" spans="1:5" s="6" customFormat="1" ht="24">
      <c r="A431" s="13" t="s">
        <v>227</v>
      </c>
      <c r="B431" s="51" t="s">
        <v>439</v>
      </c>
      <c r="C431" s="51" t="s">
        <v>188</v>
      </c>
      <c r="D431" s="39">
        <v>1050</v>
      </c>
      <c r="E431" s="39">
        <v>1050</v>
      </c>
    </row>
    <row r="432" spans="1:5" s="6" customFormat="1" ht="24">
      <c r="A432" s="20" t="s">
        <v>503</v>
      </c>
      <c r="B432" s="50" t="s">
        <v>440</v>
      </c>
      <c r="C432" s="50" t="s">
        <v>2</v>
      </c>
      <c r="D432" s="38">
        <f>D433+D437</f>
        <v>2981.3</v>
      </c>
      <c r="E432" s="38">
        <f>E433+E437</f>
        <v>3044.2</v>
      </c>
    </row>
    <row r="433" spans="1:5" s="6" customFormat="1" ht="24">
      <c r="A433" s="20" t="s">
        <v>180</v>
      </c>
      <c r="B433" s="50" t="s">
        <v>441</v>
      </c>
      <c r="C433" s="50" t="s">
        <v>2</v>
      </c>
      <c r="D433" s="38">
        <f>D434+D435+D436</f>
        <v>997.5</v>
      </c>
      <c r="E433" s="38">
        <f>E434+E435+E436</f>
        <v>1041.5</v>
      </c>
    </row>
    <row r="434" spans="1:5" s="6" customFormat="1" ht="12.75">
      <c r="A434" s="13" t="s">
        <v>219</v>
      </c>
      <c r="B434" s="51" t="s">
        <v>441</v>
      </c>
      <c r="C434" s="51" t="s">
        <v>6</v>
      </c>
      <c r="D434" s="39">
        <v>569</v>
      </c>
      <c r="E434" s="39">
        <v>592</v>
      </c>
    </row>
    <row r="435" spans="1:5" s="6" customFormat="1" ht="36">
      <c r="A435" s="13" t="s">
        <v>220</v>
      </c>
      <c r="B435" s="51" t="s">
        <v>441</v>
      </c>
      <c r="C435" s="51" t="s">
        <v>7</v>
      </c>
      <c r="D435" s="39">
        <v>172</v>
      </c>
      <c r="E435" s="39">
        <v>179</v>
      </c>
    </row>
    <row r="436" spans="1:5" s="6" customFormat="1" ht="12.75">
      <c r="A436" s="13" t="s">
        <v>33</v>
      </c>
      <c r="B436" s="51" t="s">
        <v>441</v>
      </c>
      <c r="C436" s="51" t="s">
        <v>19</v>
      </c>
      <c r="D436" s="39">
        <v>256.5</v>
      </c>
      <c r="E436" s="39">
        <v>270.5</v>
      </c>
    </row>
    <row r="437" spans="1:5" s="6" customFormat="1" ht="12.75">
      <c r="A437" s="20" t="s">
        <v>179</v>
      </c>
      <c r="B437" s="50" t="s">
        <v>442</v>
      </c>
      <c r="C437" s="50" t="s">
        <v>2</v>
      </c>
      <c r="D437" s="38">
        <f>D438+D439</f>
        <v>1983.8</v>
      </c>
      <c r="E437" s="38">
        <f>E438+E439</f>
        <v>2002.7</v>
      </c>
    </row>
    <row r="438" spans="1:5" s="6" customFormat="1" ht="12.75">
      <c r="A438" s="13" t="s">
        <v>219</v>
      </c>
      <c r="B438" s="51" t="s">
        <v>442</v>
      </c>
      <c r="C438" s="51" t="s">
        <v>6</v>
      </c>
      <c r="D438" s="39">
        <v>1523.8</v>
      </c>
      <c r="E438" s="39">
        <v>1538.7</v>
      </c>
    </row>
    <row r="439" spans="1:5" s="6" customFormat="1" ht="36">
      <c r="A439" s="13" t="s">
        <v>220</v>
      </c>
      <c r="B439" s="51" t="s">
        <v>442</v>
      </c>
      <c r="C439" s="51" t="s">
        <v>7</v>
      </c>
      <c r="D439" s="39">
        <v>460</v>
      </c>
      <c r="E439" s="39">
        <v>464</v>
      </c>
    </row>
    <row r="440" spans="1:5" s="6" customFormat="1" ht="12.75">
      <c r="A440" s="20" t="s">
        <v>60</v>
      </c>
      <c r="B440" s="50" t="s">
        <v>443</v>
      </c>
      <c r="C440" s="50" t="s">
        <v>2</v>
      </c>
      <c r="D440" s="38">
        <f>D441</f>
        <v>375</v>
      </c>
      <c r="E440" s="38">
        <f>E441</f>
        <v>375</v>
      </c>
    </row>
    <row r="441" spans="1:5" s="6" customFormat="1" ht="24">
      <c r="A441" s="20" t="s">
        <v>61</v>
      </c>
      <c r="B441" s="50" t="s">
        <v>444</v>
      </c>
      <c r="C441" s="50" t="s">
        <v>2</v>
      </c>
      <c r="D441" s="38">
        <f>D442</f>
        <v>375</v>
      </c>
      <c r="E441" s="38">
        <f>E442</f>
        <v>375</v>
      </c>
    </row>
    <row r="442" spans="1:5" s="6" customFormat="1" ht="24">
      <c r="A442" s="20" t="s">
        <v>62</v>
      </c>
      <c r="B442" s="50" t="s">
        <v>445</v>
      </c>
      <c r="C442" s="50" t="s">
        <v>2</v>
      </c>
      <c r="D442" s="38">
        <f>D443+D444</f>
        <v>375</v>
      </c>
      <c r="E442" s="38">
        <f>E443+E444</f>
        <v>375</v>
      </c>
    </row>
    <row r="443" spans="1:5" s="6" customFormat="1" ht="12.75">
      <c r="A443" s="13" t="s">
        <v>33</v>
      </c>
      <c r="B443" s="51" t="s">
        <v>445</v>
      </c>
      <c r="C443" s="51" t="s">
        <v>19</v>
      </c>
      <c r="D443" s="39">
        <v>48</v>
      </c>
      <c r="E443" s="39">
        <v>48</v>
      </c>
    </row>
    <row r="444" spans="1:5" s="6" customFormat="1" ht="12.75">
      <c r="A444" s="13" t="s">
        <v>234</v>
      </c>
      <c r="B444" s="51" t="s">
        <v>445</v>
      </c>
      <c r="C444" s="51" t="s">
        <v>40</v>
      </c>
      <c r="D444" s="39">
        <v>327</v>
      </c>
      <c r="E444" s="39">
        <v>327</v>
      </c>
    </row>
    <row r="445" spans="1:5" s="6" customFormat="1" ht="24">
      <c r="A445" s="20" t="s">
        <v>492</v>
      </c>
      <c r="B445" s="50" t="s">
        <v>446</v>
      </c>
      <c r="C445" s="50" t="s">
        <v>2</v>
      </c>
      <c r="D445" s="38">
        <f>D446+D449</f>
        <v>128</v>
      </c>
      <c r="E445" s="38">
        <f>E446+E449</f>
        <v>128</v>
      </c>
    </row>
    <row r="446" spans="1:5" s="6" customFormat="1" ht="48">
      <c r="A446" s="20" t="s">
        <v>93</v>
      </c>
      <c r="B446" s="50" t="s">
        <v>447</v>
      </c>
      <c r="C446" s="50" t="s">
        <v>2</v>
      </c>
      <c r="D446" s="38">
        <f>D447</f>
        <v>75</v>
      </c>
      <c r="E446" s="38">
        <f>E447</f>
        <v>75</v>
      </c>
    </row>
    <row r="447" spans="1:5" s="6" customFormat="1" ht="12.75">
      <c r="A447" s="20" t="s">
        <v>94</v>
      </c>
      <c r="B447" s="50" t="s">
        <v>448</v>
      </c>
      <c r="C447" s="50" t="s">
        <v>2</v>
      </c>
      <c r="D447" s="38">
        <f>D448</f>
        <v>75</v>
      </c>
      <c r="E447" s="38">
        <f>E448</f>
        <v>75</v>
      </c>
    </row>
    <row r="448" spans="1:5" s="6" customFormat="1" ht="12.75">
      <c r="A448" s="13" t="s">
        <v>33</v>
      </c>
      <c r="B448" s="51" t="s">
        <v>448</v>
      </c>
      <c r="C448" s="51" t="s">
        <v>19</v>
      </c>
      <c r="D448" s="39">
        <v>75</v>
      </c>
      <c r="E448" s="39">
        <v>75</v>
      </c>
    </row>
    <row r="449" spans="1:5" s="6" customFormat="1" ht="24">
      <c r="A449" s="20" t="s">
        <v>95</v>
      </c>
      <c r="B449" s="50" t="s">
        <v>449</v>
      </c>
      <c r="C449" s="50" t="s">
        <v>2</v>
      </c>
      <c r="D449" s="38">
        <f>D450</f>
        <v>53</v>
      </c>
      <c r="E449" s="38">
        <f>E450</f>
        <v>53</v>
      </c>
    </row>
    <row r="450" spans="1:5" s="6" customFormat="1" ht="12.75">
      <c r="A450" s="20" t="s">
        <v>94</v>
      </c>
      <c r="B450" s="50" t="s">
        <v>450</v>
      </c>
      <c r="C450" s="50" t="s">
        <v>2</v>
      </c>
      <c r="D450" s="38">
        <f>D451</f>
        <v>53</v>
      </c>
      <c r="E450" s="38">
        <f>E451</f>
        <v>53</v>
      </c>
    </row>
    <row r="451" spans="1:5" s="6" customFormat="1" ht="12.75">
      <c r="A451" s="13" t="s">
        <v>33</v>
      </c>
      <c r="B451" s="51" t="s">
        <v>450</v>
      </c>
      <c r="C451" s="51" t="s">
        <v>19</v>
      </c>
      <c r="D451" s="39">
        <v>53</v>
      </c>
      <c r="E451" s="39">
        <v>53</v>
      </c>
    </row>
    <row r="452" spans="1:5" s="7" customFormat="1" ht="36.75">
      <c r="A452" s="26" t="s">
        <v>500</v>
      </c>
      <c r="B452" s="47" t="s">
        <v>451</v>
      </c>
      <c r="C452" s="47" t="s">
        <v>2</v>
      </c>
      <c r="D452" s="35">
        <f>D453+D456+D461</f>
        <v>175</v>
      </c>
      <c r="E452" s="35">
        <f>E453+E456+E461</f>
        <v>175</v>
      </c>
    </row>
    <row r="453" spans="1:5">
      <c r="A453" s="20" t="s">
        <v>167</v>
      </c>
      <c r="B453" s="50" t="s">
        <v>452</v>
      </c>
      <c r="C453" s="50" t="s">
        <v>2</v>
      </c>
      <c r="D453" s="38">
        <f>D454</f>
        <v>85</v>
      </c>
      <c r="E453" s="38">
        <f>E454</f>
        <v>80</v>
      </c>
    </row>
    <row r="454" spans="1:5" ht="24.75">
      <c r="A454" s="20" t="s">
        <v>168</v>
      </c>
      <c r="B454" s="50" t="s">
        <v>453</v>
      </c>
      <c r="C454" s="50" t="s">
        <v>2</v>
      </c>
      <c r="D454" s="38">
        <f>D455</f>
        <v>85</v>
      </c>
      <c r="E454" s="38">
        <f>E455</f>
        <v>80</v>
      </c>
    </row>
    <row r="455" spans="1:5">
      <c r="A455" s="13" t="s">
        <v>33</v>
      </c>
      <c r="B455" s="51" t="s">
        <v>453</v>
      </c>
      <c r="C455" s="51" t="s">
        <v>19</v>
      </c>
      <c r="D455" s="39">
        <v>85</v>
      </c>
      <c r="E455" s="39">
        <v>80</v>
      </c>
    </row>
    <row r="456" spans="1:5" ht="24.75">
      <c r="A456" s="20" t="s">
        <v>169</v>
      </c>
      <c r="B456" s="50" t="s">
        <v>454</v>
      </c>
      <c r="C456" s="50" t="s">
        <v>2</v>
      </c>
      <c r="D456" s="38">
        <f>D457+D459</f>
        <v>80</v>
      </c>
      <c r="E456" s="38">
        <f>E457+E459</f>
        <v>80</v>
      </c>
    </row>
    <row r="457" spans="1:5" ht="24.75">
      <c r="A457" s="20" t="s">
        <v>168</v>
      </c>
      <c r="B457" s="50" t="s">
        <v>455</v>
      </c>
      <c r="C457" s="50" t="s">
        <v>2</v>
      </c>
      <c r="D457" s="38">
        <f>D458</f>
        <v>30</v>
      </c>
      <c r="E457" s="38">
        <f>E458</f>
        <v>30</v>
      </c>
    </row>
    <row r="458" spans="1:5" s="7" customFormat="1">
      <c r="A458" s="13" t="s">
        <v>33</v>
      </c>
      <c r="B458" s="51" t="s">
        <v>455</v>
      </c>
      <c r="C458" s="51" t="s">
        <v>19</v>
      </c>
      <c r="D458" s="39">
        <v>30</v>
      </c>
      <c r="E458" s="39">
        <v>30</v>
      </c>
    </row>
    <row r="459" spans="1:5" s="7" customFormat="1" ht="24.75">
      <c r="A459" s="20" t="s">
        <v>181</v>
      </c>
      <c r="B459" s="50" t="s">
        <v>456</v>
      </c>
      <c r="C459" s="50" t="s">
        <v>2</v>
      </c>
      <c r="D459" s="38">
        <f>D460</f>
        <v>50</v>
      </c>
      <c r="E459" s="38">
        <f>E460</f>
        <v>50</v>
      </c>
    </row>
    <row r="460" spans="1:5" s="7" customFormat="1">
      <c r="A460" s="13" t="s">
        <v>234</v>
      </c>
      <c r="B460" s="51" t="s">
        <v>456</v>
      </c>
      <c r="C460" s="51" t="s">
        <v>40</v>
      </c>
      <c r="D460" s="39">
        <v>50</v>
      </c>
      <c r="E460" s="39">
        <v>50</v>
      </c>
    </row>
    <row r="461" spans="1:5" s="7" customFormat="1">
      <c r="A461" s="20" t="s">
        <v>185</v>
      </c>
      <c r="B461" s="50" t="s">
        <v>457</v>
      </c>
      <c r="C461" s="50" t="s">
        <v>2</v>
      </c>
      <c r="D461" s="38">
        <f>D462</f>
        <v>10</v>
      </c>
      <c r="E461" s="38">
        <f>E462</f>
        <v>15</v>
      </c>
    </row>
    <row r="462" spans="1:5" s="7" customFormat="1" ht="24.75">
      <c r="A462" s="20" t="s">
        <v>168</v>
      </c>
      <c r="B462" s="50" t="s">
        <v>458</v>
      </c>
      <c r="C462" s="50" t="s">
        <v>2</v>
      </c>
      <c r="D462" s="38">
        <f>D463</f>
        <v>10</v>
      </c>
      <c r="E462" s="38">
        <f>E463</f>
        <v>15</v>
      </c>
    </row>
    <row r="463" spans="1:5" s="7" customFormat="1">
      <c r="A463" s="13" t="s">
        <v>33</v>
      </c>
      <c r="B463" s="51" t="s">
        <v>458</v>
      </c>
      <c r="C463" s="51" t="s">
        <v>19</v>
      </c>
      <c r="D463" s="39">
        <v>10</v>
      </c>
      <c r="E463" s="39">
        <v>15</v>
      </c>
    </row>
    <row r="464" spans="1:5" s="7" customFormat="1" ht="36.75">
      <c r="A464" s="26" t="s">
        <v>66</v>
      </c>
      <c r="B464" s="47" t="s">
        <v>459</v>
      </c>
      <c r="C464" s="47" t="s">
        <v>2</v>
      </c>
      <c r="D464" s="35">
        <f>D465+D468</f>
        <v>5</v>
      </c>
      <c r="E464" s="35">
        <f>E465+E468</f>
        <v>5</v>
      </c>
    </row>
    <row r="465" spans="1:5" ht="24.75">
      <c r="A465" s="20" t="s">
        <v>67</v>
      </c>
      <c r="B465" s="50" t="s">
        <v>460</v>
      </c>
      <c r="C465" s="50" t="s">
        <v>2</v>
      </c>
      <c r="D465" s="38">
        <f>D466</f>
        <v>2</v>
      </c>
      <c r="E465" s="38">
        <f>E466</f>
        <v>2</v>
      </c>
    </row>
    <row r="466" spans="1:5" ht="24.75">
      <c r="A466" s="20" t="s">
        <v>65</v>
      </c>
      <c r="B466" s="50" t="s">
        <v>461</v>
      </c>
      <c r="C466" s="50" t="s">
        <v>2</v>
      </c>
      <c r="D466" s="38">
        <f>D467</f>
        <v>2</v>
      </c>
      <c r="E466" s="38">
        <f>E467</f>
        <v>2</v>
      </c>
    </row>
    <row r="467" spans="1:5" s="7" customFormat="1">
      <c r="A467" s="13" t="s">
        <v>33</v>
      </c>
      <c r="B467" s="51" t="s">
        <v>461</v>
      </c>
      <c r="C467" s="51" t="s">
        <v>19</v>
      </c>
      <c r="D467" s="39">
        <v>2</v>
      </c>
      <c r="E467" s="39">
        <v>2</v>
      </c>
    </row>
    <row r="468" spans="1:5" s="7" customFormat="1">
      <c r="A468" s="20" t="s">
        <v>182</v>
      </c>
      <c r="B468" s="50" t="s">
        <v>462</v>
      </c>
      <c r="C468" s="50" t="s">
        <v>2</v>
      </c>
      <c r="D468" s="38">
        <f>D469</f>
        <v>3</v>
      </c>
      <c r="E468" s="38">
        <f>E469</f>
        <v>3</v>
      </c>
    </row>
    <row r="469" spans="1:5" s="7" customFormat="1" ht="24.75">
      <c r="A469" s="20" t="s">
        <v>65</v>
      </c>
      <c r="B469" s="50" t="s">
        <v>463</v>
      </c>
      <c r="C469" s="50" t="s">
        <v>2</v>
      </c>
      <c r="D469" s="38">
        <f>D470</f>
        <v>3</v>
      </c>
      <c r="E469" s="38">
        <f>E470</f>
        <v>3</v>
      </c>
    </row>
    <row r="470" spans="1:5">
      <c r="A470" s="13" t="s">
        <v>234</v>
      </c>
      <c r="B470" s="51" t="s">
        <v>463</v>
      </c>
      <c r="C470" s="51" t="s">
        <v>40</v>
      </c>
      <c r="D470" s="39">
        <v>3</v>
      </c>
      <c r="E470" s="39">
        <v>3</v>
      </c>
    </row>
    <row r="471" spans="1:5">
      <c r="A471" s="26" t="s">
        <v>4</v>
      </c>
      <c r="B471" s="47" t="s">
        <v>464</v>
      </c>
      <c r="C471" s="47" t="s">
        <v>2</v>
      </c>
      <c r="D471" s="35">
        <f>D472+D476+D478+D481+D484+D489+D491</f>
        <v>40854.800000000003</v>
      </c>
      <c r="E471" s="35">
        <f>E472+E476+E478+E481+E484+E489+E491</f>
        <v>72542.100000000006</v>
      </c>
    </row>
    <row r="472" spans="1:5" ht="24.75">
      <c r="A472" s="20" t="s">
        <v>63</v>
      </c>
      <c r="B472" s="50" t="s">
        <v>470</v>
      </c>
      <c r="C472" s="50" t="s">
        <v>2</v>
      </c>
      <c r="D472" s="38">
        <f>D473+D474+D475</f>
        <v>4578.6000000000004</v>
      </c>
      <c r="E472" s="38">
        <f>E473+E474+E475</f>
        <v>4739.6000000000004</v>
      </c>
    </row>
    <row r="473" spans="1:5">
      <c r="A473" s="13" t="s">
        <v>219</v>
      </c>
      <c r="B473" s="51" t="s">
        <v>470</v>
      </c>
      <c r="C473" s="51" t="s">
        <v>6</v>
      </c>
      <c r="D473" s="39">
        <v>3310</v>
      </c>
      <c r="E473" s="39">
        <v>3427</v>
      </c>
    </row>
    <row r="474" spans="1:5" ht="36.75">
      <c r="A474" s="13" t="s">
        <v>220</v>
      </c>
      <c r="B474" s="51" t="s">
        <v>470</v>
      </c>
      <c r="C474" s="51" t="s">
        <v>7</v>
      </c>
      <c r="D474" s="39">
        <v>994</v>
      </c>
      <c r="E474" s="39">
        <v>1029</v>
      </c>
    </row>
    <row r="475" spans="1:5">
      <c r="A475" s="13" t="s">
        <v>33</v>
      </c>
      <c r="B475" s="51" t="s">
        <v>470</v>
      </c>
      <c r="C475" s="51" t="s">
        <v>19</v>
      </c>
      <c r="D475" s="39">
        <v>274.60000000000002</v>
      </c>
      <c r="E475" s="39">
        <v>283.60000000000002</v>
      </c>
    </row>
    <row r="476" spans="1:5" ht="36.75">
      <c r="A476" s="20" t="s">
        <v>30</v>
      </c>
      <c r="B476" s="50" t="s">
        <v>467</v>
      </c>
      <c r="C476" s="50" t="s">
        <v>2</v>
      </c>
      <c r="D476" s="38">
        <f>D477</f>
        <v>25</v>
      </c>
      <c r="E476" s="38">
        <f>E477</f>
        <v>14</v>
      </c>
    </row>
    <row r="477" spans="1:5">
      <c r="A477" s="13" t="s">
        <v>33</v>
      </c>
      <c r="B477" s="51" t="s">
        <v>467</v>
      </c>
      <c r="C477" s="51" t="s">
        <v>19</v>
      </c>
      <c r="D477" s="39">
        <v>25</v>
      </c>
      <c r="E477" s="39">
        <v>14</v>
      </c>
    </row>
    <row r="478" spans="1:5">
      <c r="A478" s="20" t="s">
        <v>5</v>
      </c>
      <c r="B478" s="50" t="s">
        <v>465</v>
      </c>
      <c r="C478" s="50" t="s">
        <v>2</v>
      </c>
      <c r="D478" s="38">
        <f>D479+D480</f>
        <v>2633</v>
      </c>
      <c r="E478" s="38">
        <f>E479+E480</f>
        <v>2659</v>
      </c>
    </row>
    <row r="479" spans="1:5">
      <c r="A479" s="13" t="s">
        <v>219</v>
      </c>
      <c r="B479" s="51" t="s">
        <v>465</v>
      </c>
      <c r="C479" s="51" t="s">
        <v>6</v>
      </c>
      <c r="D479" s="39">
        <v>2025</v>
      </c>
      <c r="E479" s="39">
        <v>2045</v>
      </c>
    </row>
    <row r="480" spans="1:5" ht="36.75">
      <c r="A480" s="13" t="s">
        <v>220</v>
      </c>
      <c r="B480" s="51" t="s">
        <v>465</v>
      </c>
      <c r="C480" s="51" t="s">
        <v>7</v>
      </c>
      <c r="D480" s="39">
        <v>608</v>
      </c>
      <c r="E480" s="39">
        <v>614</v>
      </c>
    </row>
    <row r="481" spans="1:5" ht="36.75">
      <c r="A481" s="20" t="s">
        <v>8</v>
      </c>
      <c r="B481" s="50" t="s">
        <v>466</v>
      </c>
      <c r="C481" s="50" t="s">
        <v>2</v>
      </c>
      <c r="D481" s="38">
        <f>D482+D483</f>
        <v>1896.9</v>
      </c>
      <c r="E481" s="38">
        <f>E482+E483</f>
        <v>1915.9</v>
      </c>
    </row>
    <row r="482" spans="1:5">
      <c r="A482" s="13" t="s">
        <v>219</v>
      </c>
      <c r="B482" s="51" t="s">
        <v>466</v>
      </c>
      <c r="C482" s="51" t="s">
        <v>6</v>
      </c>
      <c r="D482" s="39">
        <v>1461.9</v>
      </c>
      <c r="E482" s="39">
        <v>1475.9</v>
      </c>
    </row>
    <row r="483" spans="1:5" ht="36.75">
      <c r="A483" s="13" t="s">
        <v>220</v>
      </c>
      <c r="B483" s="51" t="s">
        <v>466</v>
      </c>
      <c r="C483" s="51" t="s">
        <v>7</v>
      </c>
      <c r="D483" s="39">
        <v>435</v>
      </c>
      <c r="E483" s="39">
        <v>440</v>
      </c>
    </row>
    <row r="484" spans="1:5">
      <c r="A484" s="20" t="s">
        <v>32</v>
      </c>
      <c r="B484" s="50" t="s">
        <v>468</v>
      </c>
      <c r="C484" s="50" t="s">
        <v>2</v>
      </c>
      <c r="D484" s="38">
        <f>D485+D486+D487+D488</f>
        <v>3020.9</v>
      </c>
      <c r="E484" s="38">
        <f>E485+E486+E487+E488</f>
        <v>3050.7</v>
      </c>
    </row>
    <row r="485" spans="1:5">
      <c r="A485" s="13" t="s">
        <v>219</v>
      </c>
      <c r="B485" s="51" t="s">
        <v>468</v>
      </c>
      <c r="C485" s="51" t="s">
        <v>6</v>
      </c>
      <c r="D485" s="39">
        <v>2296.9</v>
      </c>
      <c r="E485" s="39">
        <v>2320.6999999999998</v>
      </c>
    </row>
    <row r="486" spans="1:5" ht="36.75">
      <c r="A486" s="13" t="s">
        <v>220</v>
      </c>
      <c r="B486" s="51" t="s">
        <v>468</v>
      </c>
      <c r="C486" s="51" t="s">
        <v>7</v>
      </c>
      <c r="D486" s="39">
        <v>685</v>
      </c>
      <c r="E486" s="39">
        <v>691</v>
      </c>
    </row>
    <row r="487" spans="1:5" ht="24.75">
      <c r="A487" s="13" t="s">
        <v>224</v>
      </c>
      <c r="B487" s="51" t="s">
        <v>468</v>
      </c>
      <c r="C487" s="51" t="s">
        <v>18</v>
      </c>
      <c r="D487" s="39">
        <v>4</v>
      </c>
      <c r="E487" s="39">
        <v>4</v>
      </c>
    </row>
    <row r="488" spans="1:5">
      <c r="A488" s="13" t="s">
        <v>33</v>
      </c>
      <c r="B488" s="51" t="s">
        <v>468</v>
      </c>
      <c r="C488" s="51" t="s">
        <v>19</v>
      </c>
      <c r="D488" s="39">
        <v>35</v>
      </c>
      <c r="E488" s="39">
        <v>35</v>
      </c>
    </row>
    <row r="489" spans="1:5">
      <c r="A489" s="20" t="s">
        <v>207</v>
      </c>
      <c r="B489" s="50" t="s">
        <v>471</v>
      </c>
      <c r="C489" s="50" t="s">
        <v>2</v>
      </c>
      <c r="D489" s="38">
        <f>D490</f>
        <v>28673.4</v>
      </c>
      <c r="E489" s="38">
        <f>E490</f>
        <v>60135.9</v>
      </c>
    </row>
    <row r="490" spans="1:5">
      <c r="A490" s="13" t="s">
        <v>240</v>
      </c>
      <c r="B490" s="51" t="s">
        <v>471</v>
      </c>
      <c r="C490" s="51" t="s">
        <v>208</v>
      </c>
      <c r="D490" s="39">
        <v>28673.4</v>
      </c>
      <c r="E490" s="39">
        <v>60135.9</v>
      </c>
    </row>
    <row r="491" spans="1:5" ht="36.75">
      <c r="A491" s="20" t="s">
        <v>52</v>
      </c>
      <c r="B491" s="50" t="s">
        <v>469</v>
      </c>
      <c r="C491" s="50" t="s">
        <v>2</v>
      </c>
      <c r="D491" s="38">
        <f>D492</f>
        <v>27</v>
      </c>
      <c r="E491" s="38">
        <f>E492</f>
        <v>27</v>
      </c>
    </row>
    <row r="492" spans="1:5">
      <c r="A492" s="13" t="s">
        <v>33</v>
      </c>
      <c r="B492" s="51" t="s">
        <v>469</v>
      </c>
      <c r="C492" s="51" t="s">
        <v>19</v>
      </c>
      <c r="D492" s="39">
        <v>27</v>
      </c>
      <c r="E492" s="39">
        <v>27</v>
      </c>
    </row>
    <row r="493" spans="1:5" ht="15.75">
      <c r="A493" s="59" t="s">
        <v>3</v>
      </c>
      <c r="B493" s="60"/>
      <c r="C493" s="61"/>
      <c r="D493" s="31">
        <f>D14+D114+D141+D148+D156+D171+D207+D227+D240+D262+D274+D344+D348+D385+D452+D464+D471</f>
        <v>2176151.8699999996</v>
      </c>
      <c r="E493" s="31">
        <f>E14+E114+E141+E148+E156+E171+E207+E227+E240+E262+E274+E344+E348+E385+E452+E464+E471</f>
        <v>2286108.0700000003</v>
      </c>
    </row>
  </sheetData>
  <autoFilter ref="A13:E493"/>
  <mergeCells count="7">
    <mergeCell ref="A493:C493"/>
    <mergeCell ref="A9:E9"/>
    <mergeCell ref="A11:A13"/>
    <mergeCell ref="B11:B13"/>
    <mergeCell ref="C11:C13"/>
    <mergeCell ref="D11:D13"/>
    <mergeCell ref="E11:E13"/>
  </mergeCells>
  <pageMargins left="1.299212598425197" right="0.51181102362204722" top="0.55118110236220474" bottom="0.55118110236220474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Buh2</cp:lastModifiedBy>
  <cp:lastPrinted>2021-11-16T05:30:29Z</cp:lastPrinted>
  <dcterms:created xsi:type="dcterms:W3CDTF">2014-06-19T07:08:29Z</dcterms:created>
  <dcterms:modified xsi:type="dcterms:W3CDTF">2021-11-18T04:28:04Z</dcterms:modified>
</cp:coreProperties>
</file>