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3895" windowHeight="12525"/>
  </bookViews>
  <sheets>
    <sheet name="Лист1 (2)" sheetId="2" r:id="rId1"/>
  </sheets>
  <definedNames>
    <definedName name="_xlnm._FilterDatabase" localSheetId="0" hidden="1">'Лист1 (2)'!$A$13:$G$533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171" i="2"/>
  <c r="D173"/>
  <c r="D216" l="1"/>
  <c r="D215" s="1"/>
  <c r="D355"/>
  <c r="D357"/>
  <c r="D354" s="1"/>
  <c r="D20"/>
  <c r="D18"/>
  <c r="D17" s="1"/>
  <c r="D24"/>
  <c r="D27"/>
  <c r="D30"/>
  <c r="D33"/>
  <c r="D37"/>
  <c r="D39"/>
  <c r="D41"/>
  <c r="D44"/>
  <c r="D43" s="1"/>
  <c r="D47"/>
  <c r="D46" s="1"/>
  <c r="D52"/>
  <c r="D54"/>
  <c r="D56"/>
  <c r="D58"/>
  <c r="D62"/>
  <c r="D66"/>
  <c r="D71"/>
  <c r="D70" s="1"/>
  <c r="D69" s="1"/>
  <c r="D75"/>
  <c r="D80"/>
  <c r="D82"/>
  <c r="D86"/>
  <c r="D85" s="1"/>
  <c r="D89"/>
  <c r="D91"/>
  <c r="D93"/>
  <c r="D95"/>
  <c r="D98"/>
  <c r="D102"/>
  <c r="D101" s="1"/>
  <c r="D105"/>
  <c r="D104" s="1"/>
  <c r="D397"/>
  <c r="D396" s="1"/>
  <c r="D412"/>
  <c r="D408" s="1"/>
  <c r="D109"/>
  <c r="D112"/>
  <c r="D115"/>
  <c r="D118"/>
  <c r="D123"/>
  <c r="D122" s="1"/>
  <c r="D126"/>
  <c r="D128"/>
  <c r="D130"/>
  <c r="D133"/>
  <c r="D135"/>
  <c r="D138"/>
  <c r="D140"/>
  <c r="D143"/>
  <c r="D148"/>
  <c r="D150"/>
  <c r="D152"/>
  <c r="D155"/>
  <c r="D159"/>
  <c r="D158" s="1"/>
  <c r="D162"/>
  <c r="D161" s="1"/>
  <c r="D166"/>
  <c r="D169"/>
  <c r="D174"/>
  <c r="D176"/>
  <c r="D180"/>
  <c r="D182"/>
  <c r="D184"/>
  <c r="D187"/>
  <c r="D186" s="1"/>
  <c r="D190"/>
  <c r="D189" s="1"/>
  <c r="D195"/>
  <c r="D194" s="1"/>
  <c r="D198"/>
  <c r="D197" s="1"/>
  <c r="D201"/>
  <c r="D200" s="1"/>
  <c r="D206"/>
  <c r="D209"/>
  <c r="D213"/>
  <c r="D212" s="1"/>
  <c r="D220"/>
  <c r="D222"/>
  <c r="D225"/>
  <c r="D227"/>
  <c r="D231"/>
  <c r="D233"/>
  <c r="D236"/>
  <c r="D235" s="1"/>
  <c r="D239"/>
  <c r="D238" s="1"/>
  <c r="D242"/>
  <c r="D241" s="1"/>
  <c r="D245"/>
  <c r="D244" s="1"/>
  <c r="D248"/>
  <c r="D247" s="1"/>
  <c r="D253"/>
  <c r="D255"/>
  <c r="D257"/>
  <c r="D261"/>
  <c r="D263"/>
  <c r="D267"/>
  <c r="D266" s="1"/>
  <c r="D270"/>
  <c r="D269" s="1"/>
  <c r="D273"/>
  <c r="D278"/>
  <c r="D285"/>
  <c r="D287"/>
  <c r="D291"/>
  <c r="D290" s="1"/>
  <c r="D298"/>
  <c r="D300"/>
  <c r="D306"/>
  <c r="D310"/>
  <c r="D318"/>
  <c r="D320"/>
  <c r="D323"/>
  <c r="D325"/>
  <c r="D327"/>
  <c r="D332"/>
  <c r="D338"/>
  <c r="D340"/>
  <c r="D342"/>
  <c r="D346"/>
  <c r="D349"/>
  <c r="D352"/>
  <c r="D360"/>
  <c r="D359" s="1"/>
  <c r="D363"/>
  <c r="D365"/>
  <c r="D369"/>
  <c r="D371"/>
  <c r="D373"/>
  <c r="D375"/>
  <c r="D377"/>
  <c r="D381"/>
  <c r="D380" s="1"/>
  <c r="D379" s="1"/>
  <c r="D385"/>
  <c r="D384" s="1"/>
  <c r="D383" s="1"/>
  <c r="D390"/>
  <c r="D389" s="1"/>
  <c r="D388" s="1"/>
  <c r="D399"/>
  <c r="D402"/>
  <c r="D401" s="1"/>
  <c r="D406"/>
  <c r="D416"/>
  <c r="D418"/>
  <c r="D420"/>
  <c r="D422"/>
  <c r="D427"/>
  <c r="D429"/>
  <c r="D432"/>
  <c r="D431" s="1"/>
  <c r="D435"/>
  <c r="D434" s="1"/>
  <c r="D440"/>
  <c r="D449"/>
  <c r="D460"/>
  <c r="D464"/>
  <c r="D466"/>
  <c r="D469"/>
  <c r="D471"/>
  <c r="D474"/>
  <c r="D478"/>
  <c r="D483"/>
  <c r="D482" s="1"/>
  <c r="D481" s="1"/>
  <c r="D488"/>
  <c r="D487" s="1"/>
  <c r="D491"/>
  <c r="D490" s="1"/>
  <c r="D495"/>
  <c r="D494" s="1"/>
  <c r="D498"/>
  <c r="D500"/>
  <c r="D503"/>
  <c r="D502" s="1"/>
  <c r="D507"/>
  <c r="D506" s="1"/>
  <c r="D510"/>
  <c r="D509" s="1"/>
  <c r="D513"/>
  <c r="D517"/>
  <c r="D519"/>
  <c r="D522"/>
  <c r="D525"/>
  <c r="D531"/>
  <c r="D530" s="1"/>
  <c r="D344"/>
  <c r="D335"/>
  <c r="D362" l="1"/>
  <c r="D16"/>
  <c r="D61"/>
  <c r="D284"/>
  <c r="D230"/>
  <c r="D229" s="1"/>
  <c r="D205"/>
  <c r="D204" s="1"/>
  <c r="D179"/>
  <c r="D178" s="1"/>
  <c r="D137"/>
  <c r="D23"/>
  <c r="D74"/>
  <c r="D51"/>
  <c r="D50" s="1"/>
  <c r="D36"/>
  <c r="D468"/>
  <c r="D426"/>
  <c r="D405"/>
  <c r="D305"/>
  <c r="D297"/>
  <c r="D289" s="1"/>
  <c r="D88"/>
  <c r="D252"/>
  <c r="D251" s="1"/>
  <c r="D219"/>
  <c r="D165"/>
  <c r="D164" s="1"/>
  <c r="D157"/>
  <c r="D272"/>
  <c r="D260"/>
  <c r="D259" s="1"/>
  <c r="D142"/>
  <c r="D125"/>
  <c r="D108"/>
  <c r="D107" s="1"/>
  <c r="D193"/>
  <c r="D486"/>
  <c r="D368"/>
  <c r="D367" s="1"/>
  <c r="D497"/>
  <c r="D493" s="1"/>
  <c r="D473"/>
  <c r="D439"/>
  <c r="D415"/>
  <c r="D395"/>
  <c r="D505"/>
  <c r="D512"/>
  <c r="D322"/>
  <c r="D304" l="1"/>
  <c r="D303" s="1"/>
  <c r="D211"/>
  <c r="D250"/>
  <c r="D121"/>
  <c r="D394"/>
  <c r="D387" s="1"/>
  <c r="D425"/>
  <c r="D424" s="1"/>
  <c r="D265"/>
  <c r="D15"/>
  <c r="D73"/>
  <c r="D192"/>
  <c r="D14" l="1"/>
  <c r="D533" s="1"/>
</calcChain>
</file>

<file path=xl/sharedStrings.xml><?xml version="1.0" encoding="utf-8"?>
<sst xmlns="http://schemas.openxmlformats.org/spreadsheetml/2006/main" count="1567" uniqueCount="548">
  <si>
    <t>Название</t>
  </si>
  <si>
    <t>Целевая статья</t>
  </si>
  <si>
    <t/>
  </si>
  <si>
    <t>ИТОГО РАСХОДОВ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</si>
  <si>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</si>
  <si>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</si>
  <si>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</si>
  <si>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</si>
  <si>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121</t>
  </si>
  <si>
    <t>129</t>
  </si>
  <si>
    <t>Содержание представительного органа муниципального округа - Совет депутатов муниципального образования «Муниципальный округ Завьяловский район Удмуртской Республики»</t>
  </si>
  <si>
    <t>9900060041</t>
  </si>
  <si>
    <t>0600000000</t>
  </si>
  <si>
    <t>Подпрограмма «Безопасное детство»</t>
  </si>
  <si>
    <t>0620000000</t>
  </si>
  <si>
    <t>Мероприятия, направленные на ранее выявление детского и семейного неблагополучия</t>
  </si>
  <si>
    <t>0620100000</t>
  </si>
  <si>
    <t>Создание и организация деятельности комиссий по делам несовершеннолетних и защите их прав</t>
  </si>
  <si>
    <t>0620104350</t>
  </si>
  <si>
    <t>Подпрограмма «Социальная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населения»</t>
  </si>
  <si>
    <t>0630000000</t>
  </si>
  <si>
    <t>Организация обеспечения жильем льготных категорий граждан</t>
  </si>
  <si>
    <t>0630300000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</si>
  <si>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</si>
  <si>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0630307860</t>
  </si>
  <si>
    <t>1400000000</t>
  </si>
  <si>
    <t>Подпрограмма «Совершенствование системы муниципального управления»</t>
  </si>
  <si>
    <t>1410000000</t>
  </si>
  <si>
    <t>Обеспечение деятельности муниципальных учреждений</t>
  </si>
  <si>
    <t>1410600000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</si>
  <si>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</si>
  <si>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1410666770</t>
  </si>
  <si>
    <t>122</t>
  </si>
  <si>
    <t>242</t>
  </si>
  <si>
    <t>244</t>
  </si>
  <si>
    <t>247</t>
  </si>
  <si>
    <t>831</t>
  </si>
  <si>
    <t>851</t>
  </si>
  <si>
    <t>Уплата прочих налогов, сборов</t>
  </si>
  <si>
    <t>852</t>
  </si>
  <si>
    <t>Уплата иных платежей</t>
  </si>
  <si>
    <t>853</t>
  </si>
  <si>
    <t>Расходы на уплату земельного налога</t>
  </si>
  <si>
    <t>Обеспечение деятельности Администрации</t>
  </si>
  <si>
    <t>1410700000</t>
  </si>
  <si>
    <t>Центральный аппарат</t>
  </si>
  <si>
    <t>1410760030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</si>
  <si>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</si>
  <si>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</si>
  <si>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0900000000</t>
  </si>
  <si>
    <t>Создание условий для реализации управления муниципальными финансами</t>
  </si>
  <si>
    <t>0900500000</t>
  </si>
  <si>
    <t>0900560030</t>
  </si>
  <si>
    <t>Контрольно-счетный орган муниципального образования</t>
  </si>
  <si>
    <t>9900060050</t>
  </si>
  <si>
    <t>Прочая закупка товаров, работ и услуг</t>
  </si>
  <si>
    <t>Резервные фонды</t>
  </si>
  <si>
    <t>Нормативно-методическое обеспечение и организация бюджетного процесса</t>
  </si>
  <si>
    <t>0900100000</t>
  </si>
  <si>
    <t>0900160080</t>
  </si>
  <si>
    <t>870</t>
  </si>
  <si>
    <t>Муниципальная программа "Развитие образования"</t>
  </si>
  <si>
    <t>0100000000</t>
  </si>
  <si>
    <t>Подпрограмма «Создание условий для реализации муниципальной программы»</t>
  </si>
  <si>
    <t>0140000000</t>
  </si>
  <si>
    <t>Обеспечение деятельности службы материально-технического обеспечения</t>
  </si>
  <si>
    <t>0140200000</t>
  </si>
  <si>
    <t>612</t>
  </si>
  <si>
    <t>0140266770</t>
  </si>
  <si>
    <t>611</t>
  </si>
  <si>
    <t>Обеспечение деятельности централизованных бухгалтерий и прочих учреждений</t>
  </si>
  <si>
    <t>0900560120</t>
  </si>
  <si>
    <t>111</t>
  </si>
  <si>
    <t>Иные выплаты персоналу учреждений, за исключением фонда оплаты труда</t>
  </si>
  <si>
    <t>112</t>
  </si>
  <si>
    <t>119</t>
  </si>
  <si>
    <t>Повышение эффективности бюджетных расходов и повышение качества управления муниципальными финансами</t>
  </si>
  <si>
    <t>0900600000</t>
  </si>
  <si>
    <t>Муниципальная программа "Управление муниципальным имуществом"</t>
  </si>
  <si>
    <t>1000000000</t>
  </si>
  <si>
    <t>Реализация установленных полномочий (функций) в сфере имущественных и земельных отношений</t>
  </si>
  <si>
    <t>1000100000</t>
  </si>
  <si>
    <t>1000160030</t>
  </si>
  <si>
    <t>Мероприятия в области имущественных и земельных отношений</t>
  </si>
  <si>
    <t>1000200000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</si>
  <si>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</si>
  <si>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</si>
  <si>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</si>
  <si>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</si>
  <si>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</si>
  <si>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9901004510</t>
  </si>
  <si>
    <t>1200000000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</si>
  <si>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</si>
  <si>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</si>
  <si>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>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</si>
  <si>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</si>
  <si>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>1410100000</t>
  </si>
  <si>
    <t>Расходы на проведение конкурсов профессионального мастерства в сфере муниципального управления</t>
  </si>
  <si>
    <t>1410162700</t>
  </si>
  <si>
    <t>Оказание муниципальных услуг (выполнение функций) органами местного самоуправления</t>
  </si>
  <si>
    <t>1410500000</t>
  </si>
  <si>
    <t>Расходы на реализацию мероприятий по административной реформе</t>
  </si>
  <si>
    <t>1410562720</t>
  </si>
  <si>
    <t>Расходы на организацию и проведение мероприятий</t>
  </si>
  <si>
    <t>Прочие расходы, не отнесенные к другим направлениям расходов</t>
  </si>
  <si>
    <t>1410760110</t>
  </si>
  <si>
    <t>350</t>
  </si>
  <si>
    <t>Подпрограмма «Управление общественными отношениями»</t>
  </si>
  <si>
    <t>1420000000</t>
  </si>
  <si>
    <t>Поддержка и создание условий для деятельности общественных организаций</t>
  </si>
  <si>
    <t>1420100000</t>
  </si>
  <si>
    <t>Расходы на проведение мероприятий по подпрограмме «Управление общественными отношениями»</t>
  </si>
  <si>
    <t>1420162730</t>
  </si>
  <si>
    <t>Осуществление первичного воинского учёта на территориях, где отсутствуют военные комиссариаты</t>
  </si>
  <si>
    <t>9900051180</t>
  </si>
  <si>
    <t>1300000000</t>
  </si>
  <si>
    <t>1330000000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</si>
  <si>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</si>
  <si>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1330200000</t>
  </si>
  <si>
    <t>Расходы на проведение мероприятий в сфере гражданской обороны, защиты населения и территорий от чрезвычайных ситуаций</t>
  </si>
  <si>
    <t>1330262100</t>
  </si>
  <si>
    <t>1600000000</t>
  </si>
  <si>
    <t>Информационно-аналитическая работа по профилактике терроризма и экстремизма</t>
  </si>
  <si>
    <t>1600100000</t>
  </si>
  <si>
    <t>1600162100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</si>
  <si>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</si>
  <si>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1330100000</t>
  </si>
  <si>
    <t>Обеспечение первичных мер пожарной безопасности</t>
  </si>
  <si>
    <t>1330162110</t>
  </si>
  <si>
    <t>360</t>
  </si>
  <si>
    <t>Обеспечение деятельности МКУ "Завьяловский центр обеспечения безопасности"</t>
  </si>
  <si>
    <t>1330300000</t>
  </si>
  <si>
    <t>1330366770</t>
  </si>
  <si>
    <t>Расходы на обеспечение мер по профилактике распостранения новой коронавирусной инфекции</t>
  </si>
  <si>
    <t>1330362150</t>
  </si>
  <si>
    <t>1310000000</t>
  </si>
  <si>
    <t>Обеспечение общественного порядка</t>
  </si>
  <si>
    <t>1310100000</t>
  </si>
  <si>
    <t>Расходы на проведение мероприятий по профилактике правонарушений</t>
  </si>
  <si>
    <t>1310162130</t>
  </si>
  <si>
    <t>Расходы на обеспечение безопасности людей на водных объектах</t>
  </si>
  <si>
    <t>1330162120</t>
  </si>
  <si>
    <t>Муниципальная программа "Развитие агропромышленного комплекса Завьяловского района"</t>
  </si>
  <si>
    <t>0800000000</t>
  </si>
  <si>
    <t>Подпрограмма "Развитие сельскохозяйственной отрасли Завьяловского района"</t>
  </si>
  <si>
    <t>0810000000</t>
  </si>
  <si>
    <t>Мероприятия  направленные на развитие агропромышленного комплекса Завьяловского района</t>
  </si>
  <si>
    <t>0810100000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</si>
  <si>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</si>
  <si>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</si>
  <si>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>1100000000</t>
  </si>
  <si>
    <t>1120000000</t>
  </si>
  <si>
    <t>Развитие и содержание дорожной сети на территории Завьяловского района</t>
  </si>
  <si>
    <t>1120200000</t>
  </si>
  <si>
    <t>1120260990</t>
  </si>
  <si>
    <t>Содержание автомобильных дорог и искусственных сооружений на них</t>
  </si>
  <si>
    <t>1120262510</t>
  </si>
  <si>
    <t>Субсидии  на комплекс работ по содержанию автомобильных дорог</t>
  </si>
  <si>
    <t>1120201380</t>
  </si>
  <si>
    <t>Развитие сети автомобильных дорог Удмуртской Республики</t>
  </si>
  <si>
    <t>1120204650</t>
  </si>
  <si>
    <t>Муниципальная программа "Создание условий для развития предпринимательства и привлечения инвестиций"</t>
  </si>
  <si>
    <t>0700000000</t>
  </si>
  <si>
    <t>Оказание поддержки субъектам малого и среднего предпринимательства</t>
  </si>
  <si>
    <t>0700100000</t>
  </si>
  <si>
    <t>Расходы на создание условий для развития малого и среднего предпринимательства</t>
  </si>
  <si>
    <t>0700162020</t>
  </si>
  <si>
    <t>0700500000</t>
  </si>
  <si>
    <t>0700562020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</si>
  <si>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</si>
  <si>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</si>
  <si>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</si>
  <si>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>0700700000</t>
  </si>
  <si>
    <t>0700762020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</si>
  <si>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</si>
  <si>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</si>
  <si>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Субсидии из бюджета Удмуртской Республики в целях реализации государственной программы Удмуртской Республики "Управление государственным имуществом"</t>
  </si>
  <si>
    <t>1000207930</t>
  </si>
  <si>
    <t>1110000000</t>
  </si>
  <si>
    <t>Содержание и развитие объектов муниципальной собственности</t>
  </si>
  <si>
    <t>1110200000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</si>
  <si>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  отоплению в связи с ограничением роста платы граждан за коммунальные услуги</t>
  </si>
  <si>
    <t>1110206800</t>
  </si>
  <si>
    <t>811</t>
  </si>
  <si>
    <t>Реализация установленных полномочий (функций) в сфере муниципального хозяйства</t>
  </si>
  <si>
    <t>1110100000</t>
  </si>
  <si>
    <t>1110160030</t>
  </si>
  <si>
    <t>1110160480</t>
  </si>
  <si>
    <t>1430000000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</si>
  <si>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</si>
  <si>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</si>
  <si>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>Расходы на охрану труда работников</t>
  </si>
  <si>
    <t>1430160190</t>
  </si>
  <si>
    <t>Соблюдение работодателями Завьяловского района требований трудового законодательствами</t>
  </si>
  <si>
    <t>1430200000</t>
  </si>
  <si>
    <t>1430260190</t>
  </si>
  <si>
    <t>Расходы на проведение капитального ремонта (ремонта), модернизации, реконструкции объектов муниципальной собственности</t>
  </si>
  <si>
    <t>Расходы на проведение мероприятий в области коммунального хозяйства</t>
  </si>
  <si>
    <t>1110262300</t>
  </si>
  <si>
    <t>Расходы на строительство объектов муниципальной собственности</t>
  </si>
  <si>
    <t>1110160140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</si>
  <si>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</si>
  <si>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111F300000</t>
  </si>
  <si>
    <t>Субсидии на переселение граждан из аварийного жилищного фонда, осуществляемые за счет средств бюджетов субъектов РФ, в том числе за счет субсидий из бюджетов субъектов РФ местным бюджетам</t>
  </si>
  <si>
    <t>111F367484</t>
  </si>
  <si>
    <t>414</t>
  </si>
  <si>
    <t>1110260140</t>
  </si>
  <si>
    <t>Расходы на разработку проектно-сметной документации</t>
  </si>
  <si>
    <t>1110260170</t>
  </si>
  <si>
    <t>Капитальные вложения в объекты государственной (муниципальной) собственности</t>
  </si>
  <si>
    <t>1110200820</t>
  </si>
  <si>
    <t>Мероприятия в области поддержки и развития коммунального хозяйства</t>
  </si>
  <si>
    <t>1110201440</t>
  </si>
  <si>
    <t>243</t>
  </si>
  <si>
    <t>Расходы на содержание имущества казны</t>
  </si>
  <si>
    <t>1110260145</t>
  </si>
  <si>
    <t>Cтроительство и реконструкция (модернизация) объектов питьевого водоснабжения, сверх установленного уровня софинансирования</t>
  </si>
  <si>
    <t>111F500000</t>
  </si>
  <si>
    <t>Расходы на предосталение социальных выплат молодым семьям на приобрет  ение (строительство) жилья в рамках ФЦП "Жилище" на 2015-2020годы" за счет средств федерального бюджета</t>
  </si>
  <si>
    <t>111F550200</t>
  </si>
  <si>
    <t>Субсидии на строительство и реконструкцию (модернизацию) объектов питьевого водоснабжения</t>
  </si>
  <si>
    <t>111F552430</t>
  </si>
  <si>
    <t>1130000000</t>
  </si>
  <si>
    <t>Развитие системы энергосбережения</t>
  </si>
  <si>
    <t>1130100000</t>
  </si>
  <si>
    <t>Расходы на проведение мероприятий по энергосбережению и повышению энергетической эффективности</t>
  </si>
  <si>
    <t>1130162600</t>
  </si>
  <si>
    <t>Содействие в реализации комплекса мер, направленных на уничтожение борщевика Сосновского</t>
  </si>
  <si>
    <t>0810162011</t>
  </si>
  <si>
    <t>0820000000</t>
  </si>
  <si>
    <t>Софинансирование мероприятий, направленных на обеспечение комплексного развития сельских территорий в рамках ведомственной целевой программы "Современный облик сельских территорий" государственной программы Российской Федерации "Комплексное развитие сельских территорий"</t>
  </si>
  <si>
    <t>0820100000</t>
  </si>
  <si>
    <t>Софинансирование мероприятий, направленных на обеспечение комплексного развития сельских территорий</t>
  </si>
  <si>
    <t>0820162012</t>
  </si>
  <si>
    <t>1110260990</t>
  </si>
  <si>
    <t>1110262400</t>
  </si>
  <si>
    <t>1110262430</t>
  </si>
  <si>
    <t>1110262440</t>
  </si>
  <si>
    <t>Обеспечение комплексного развития сельских территорий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</si>
  <si>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(бюджет РФ)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</si>
  <si>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</si>
  <si>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Обеспечение экологической безопасности населения</t>
  </si>
  <si>
    <t>1330400000</t>
  </si>
  <si>
    <t>Расходы по отлову и содержанию безнадзорных животных</t>
  </si>
  <si>
    <t>1330405400</t>
  </si>
  <si>
    <t>1330462430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</si>
  <si>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</si>
  <si>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1110106200</t>
  </si>
  <si>
    <t>Расходы на проведение мероприятий по охране окружающей среды</t>
  </si>
  <si>
    <t>1330462470</t>
  </si>
  <si>
    <t>Расходы на проведение мероприятий по охране окружающей среды в целях софинансирования из бюджета Удмуртской Республики</t>
  </si>
  <si>
    <t>13304S2470</t>
  </si>
  <si>
    <t>Подпрограмма «Развитие общего образования»</t>
  </si>
  <si>
    <t>0110000000</t>
  </si>
  <si>
    <t>Предоставление дошкольного образования</t>
  </si>
  <si>
    <t>0110100000</t>
  </si>
  <si>
    <t>0110166770</t>
  </si>
  <si>
    <t>621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</si>
  <si>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</si>
  <si>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</si>
  <si>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</si>
  <si>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Подпрограмма «Совершенствование кадрового обеспечения»</t>
  </si>
  <si>
    <t>0130000000</t>
  </si>
  <si>
    <t>Социальная поддержка педагогических работников</t>
  </si>
  <si>
    <t>0130100000</t>
  </si>
  <si>
    <t>Расходы на предоставление мер социальной поддержки работникам муниципальных учреждений</t>
  </si>
  <si>
    <t>0130160250</t>
  </si>
  <si>
    <t>321</t>
  </si>
  <si>
    <t>Реализация установленных полномочий (функций) в сфере образования</t>
  </si>
  <si>
    <t>0140100000</t>
  </si>
  <si>
    <t>Расходы на уплату налога на имущество организаций</t>
  </si>
  <si>
    <t>0140160280</t>
  </si>
  <si>
    <t>0140160480</t>
  </si>
  <si>
    <t>Субсидии автономным учреждениям на иные цели</t>
  </si>
  <si>
    <t>622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</si>
  <si>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</si>
  <si>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</si>
  <si>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0140360150</t>
  </si>
  <si>
    <t>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</si>
  <si>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</si>
  <si>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Предоставление общего образования</t>
  </si>
  <si>
    <t>0110200000</t>
  </si>
  <si>
    <t>0110266770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</si>
  <si>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</si>
  <si>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</si>
  <si>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>Реализация национального проекта "Образование"</t>
  </si>
  <si>
    <t>0110900000</t>
  </si>
  <si>
    <t>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</si>
  <si>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</si>
  <si>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0140360140</t>
  </si>
  <si>
    <t>0140360170</t>
  </si>
  <si>
    <t>Создание новых мест в общеобразовательных организациях, расположенных в сельской местности и поселках городского типа</t>
  </si>
  <si>
    <t>014E100000</t>
  </si>
  <si>
    <t>Расходы на создание новых мест в общеобразовательных организациях в связи с ростом числа обучающихся, вызванным демографическим фактором</t>
  </si>
  <si>
    <t>014E153050</t>
  </si>
  <si>
    <t>Субсидии на создание в общеобразовательных организациях. расположенных в сельской местности. условий для занятий физической культурой и спортом за счет средств федерального бюджета</t>
  </si>
  <si>
    <t>014E200000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</si>
  <si>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</si>
  <si>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014E250970</t>
  </si>
  <si>
    <t>Подпрограмма «Организация детского и школьного питания»</t>
  </si>
  <si>
    <t>0150000000</t>
  </si>
  <si>
    <t>Организация детского и школьного питания</t>
  </si>
  <si>
    <t>0150100000</t>
  </si>
  <si>
    <t>Расходы на обеспечение учащихся образовательных учреждений  питанием</t>
  </si>
  <si>
    <t>0150161030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</si>
  <si>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</si>
  <si>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</si>
  <si>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</si>
  <si>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</si>
  <si>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Подпрограмма «Развитие системы воспитания и дополнительного образования детей»</t>
  </si>
  <si>
    <t>0120000000</t>
  </si>
  <si>
    <t>Предоставление дополнительного образования</t>
  </si>
  <si>
    <t>0120100000</t>
  </si>
  <si>
    <t>0120160250</t>
  </si>
  <si>
    <t>0120166770</t>
  </si>
  <si>
    <t>Расходы на реализацию программы персонифицированного финансирования дополнительного образования детей</t>
  </si>
  <si>
    <t>0120165300</t>
  </si>
  <si>
    <t>Расходы на дополнительное профессиональное образование на муниципальной службе</t>
  </si>
  <si>
    <t>1410162710</t>
  </si>
  <si>
    <t>Оздоровление и отдых детей</t>
  </si>
  <si>
    <t>0120200000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</si>
  <si>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</si>
  <si>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0120205230</t>
  </si>
  <si>
    <t>0300000000</t>
  </si>
  <si>
    <t>0300100000</t>
  </si>
  <si>
    <t>0300166770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</si>
  <si>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</si>
  <si>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0300200000</t>
  </si>
  <si>
    <t>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</si>
  <si>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</si>
  <si>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</si>
  <si>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</si>
  <si>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>Расходы на Государственную итоговую аттестацию выпускников, обеспечение документами об образовании</t>
  </si>
  <si>
    <t>0110261230</t>
  </si>
  <si>
    <t>Разработка и внедрение системы независимой оценки качества на уровне образовательных организаций</t>
  </si>
  <si>
    <t>0110600000</t>
  </si>
  <si>
    <t>Расходы на проведение независимой оценки качества условий осуществления образовательной деятельности</t>
  </si>
  <si>
    <t>0110665400</t>
  </si>
  <si>
    <t>Расходы на проведение мероприятий различной направленности по предоставлению дополнительного образования</t>
  </si>
  <si>
    <t>0120161340</t>
  </si>
  <si>
    <t>Софинансирование организации отдыха. оздоровления и занятости детей. подростков и молодежи за счет средств Удмуртской Республики</t>
  </si>
  <si>
    <t>01202S5230</t>
  </si>
  <si>
    <t>0140160030</t>
  </si>
  <si>
    <t>Муниципальная программа "Сохранение здоровья и формирование здорового образа жизни населения Завьяловского района"</t>
  </si>
  <si>
    <t>0500000000</t>
  </si>
  <si>
    <t>Развитие системы профилактики неинфекционных, социально-значимых заболеваний и формирование здорового образа жизни</t>
  </si>
  <si>
    <t>0500100000</t>
  </si>
  <si>
    <t>Расходы на информационно-коммуникационную кампанию, реализацию специальных проектов по  профилактике инфекционных заболеваний</t>
  </si>
  <si>
    <t>0500161510</t>
  </si>
  <si>
    <t>Профилактика ВИЧ-инфекции, вирусных гепатитов В и С</t>
  </si>
  <si>
    <t>0500300000</t>
  </si>
  <si>
    <t>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</si>
  <si>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0500361520</t>
  </si>
  <si>
    <t>Организация и проведение мероприятий для социально незащищенных слоев населения</t>
  </si>
  <si>
    <t>0630200000</t>
  </si>
  <si>
    <t>Расходы направленные на социальную поддержку отдельных категорий граждан</t>
  </si>
  <si>
    <t>0630261920</t>
  </si>
  <si>
    <t>Реализация мер, направленных на популяризацию роли предпринимательства</t>
  </si>
  <si>
    <t>0700200000</t>
  </si>
  <si>
    <t>0700262020</t>
  </si>
  <si>
    <t>1500000000</t>
  </si>
  <si>
    <t>Совершенствование антинаркотической деятельности</t>
  </si>
  <si>
    <t>1500100000</t>
  </si>
  <si>
    <t>Расходы на выявление и диагностику правонарушений в сфере незаконного оборота наркотиков</t>
  </si>
  <si>
    <t>1500161530</t>
  </si>
  <si>
    <t>Профилактика и раннее выявление незаконного потребления наркотиков среди населения</t>
  </si>
  <si>
    <t>1500200000</t>
  </si>
  <si>
    <t>1500261530</t>
  </si>
  <si>
    <t>0200000000</t>
  </si>
  <si>
    <t>Осуществление библиотечного обслуживания населения</t>
  </si>
  <si>
    <t>0200100000</t>
  </si>
  <si>
    <t>0200166770</t>
  </si>
  <si>
    <t>Организация досуга и развитие народного творчества</t>
  </si>
  <si>
    <t>0200200000</t>
  </si>
  <si>
    <t>0200266770</t>
  </si>
  <si>
    <t>0200260480</t>
  </si>
  <si>
    <t>Расходы на предоставление субсидий бюджетным и автономным организациям на обслуживание кредитов, полученных в российских кредитных организациях</t>
  </si>
  <si>
    <t>0200266772</t>
  </si>
  <si>
    <t>Расходы на предоставление субсидий бюджетным и автономным организациям на компенсацию процентных ставок по кредитам, полученным в российских кредитных организациях</t>
  </si>
  <si>
    <t>0200266773</t>
  </si>
  <si>
    <t>Организация деятельности музейного дела</t>
  </si>
  <si>
    <t>0200300000</t>
  </si>
  <si>
    <t>0200366770</t>
  </si>
  <si>
    <t>0200360480</t>
  </si>
  <si>
    <t>Реализация установленных полномочий муниципального образования (функций) в культуре</t>
  </si>
  <si>
    <t>0200400000</t>
  </si>
  <si>
    <t>0200460250</t>
  </si>
  <si>
    <t>0200460030</t>
  </si>
  <si>
    <t>0200460120</t>
  </si>
  <si>
    <t>Расходы на организационно-методическое и информационное обеспечение деятельности учреждений</t>
  </si>
  <si>
    <t>0200460260</t>
  </si>
  <si>
    <t>0200460990</t>
  </si>
  <si>
    <t>633</t>
  </si>
  <si>
    <t>0500161520</t>
  </si>
  <si>
    <t>Подпрограмма «Повышение благосостояния семей с детьми»</t>
  </si>
  <si>
    <t>0610000000</t>
  </si>
  <si>
    <t>Мероприятия, напрвленные на повышение общественного престижа и качества жизни института семьи, пропаганда семейных ценностей</t>
  </si>
  <si>
    <t>0610100000</t>
  </si>
  <si>
    <t>Расходы на реализацию мер социальной поддержки семей с детьми</t>
  </si>
  <si>
    <t>0610161900</t>
  </si>
  <si>
    <t>Повышение предпринимательской активности</t>
  </si>
  <si>
    <t>0700300000</t>
  </si>
  <si>
    <t>0700362020</t>
  </si>
  <si>
    <t>0810160110</t>
  </si>
  <si>
    <t>1410900000</t>
  </si>
  <si>
    <t>Содержание архивного отдела за счет средств местного бюджета</t>
  </si>
  <si>
    <t>1410960200</t>
  </si>
  <si>
    <t>Осуществление отдельных государственных полномочий в области архивного дела</t>
  </si>
  <si>
    <t>1410904360</t>
  </si>
  <si>
    <t>Расходы на организацию и проведение мероприятий по профилактике наркомании</t>
  </si>
  <si>
    <t>1500261531</t>
  </si>
  <si>
    <t>Практическая работа по профилактике терроризма и экстремизма</t>
  </si>
  <si>
    <t>1600200000</t>
  </si>
  <si>
    <t>1600262100</t>
  </si>
  <si>
    <t>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</si>
  <si>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</si>
  <si>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>Профилактика инфекционных заболеваний, включая иммунопрофилактику</t>
  </si>
  <si>
    <t>0500200000</t>
  </si>
  <si>
    <t>0500261510</t>
  </si>
  <si>
    <t>Лечебная и реабилитационная помощь наркозависимым лицам</t>
  </si>
  <si>
    <t>1500300000</t>
  </si>
  <si>
    <t>1500361530</t>
  </si>
  <si>
    <t>Публичные нормативные обязательства</t>
  </si>
  <si>
    <t>1410800000</t>
  </si>
  <si>
    <t>Доплаты к пенсиям муниципальных служащих</t>
  </si>
  <si>
    <t>1410860210</t>
  </si>
  <si>
    <t>313</t>
  </si>
  <si>
    <t>Мероприятия, направленные на обеспечение социальной поддержки семей и детей, находящихся в особых условиях</t>
  </si>
  <si>
    <t>0610200000</t>
  </si>
  <si>
    <t>0610261900</t>
  </si>
  <si>
    <t>Расходы на реализацию мер по профилактике социального сиротства</t>
  </si>
  <si>
    <t>0620161910</t>
  </si>
  <si>
    <t>Оказание адресной социальной помощи</t>
  </si>
  <si>
    <t>0630100000</t>
  </si>
  <si>
    <t>Прочие расходы на мероприятия в области социальной политики</t>
  </si>
  <si>
    <t>0630160300</t>
  </si>
  <si>
    <t>0630361920</t>
  </si>
  <si>
    <t>322</t>
  </si>
  <si>
    <t>Расходы на реализацию мероприятий по обеспечению жильем молодых семей</t>
  </si>
  <si>
    <t>06303L4970</t>
  </si>
  <si>
    <t>Ежемесячное вознаграждение гражданам, имеющим звание «Почётный гражданин Завьяловского района»</t>
  </si>
  <si>
    <t>1410860220</t>
  </si>
  <si>
    <t>Материальная поддержка семей с детьми дошкольного возраста</t>
  </si>
  <si>
    <t>0110300000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</si>
  <si>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</si>
  <si>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</si>
  <si>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>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  обучающимися в муниципальных образовательных организациях, нпходящихся на территории УР</t>
  </si>
  <si>
    <t>0110307120</t>
  </si>
  <si>
    <t>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</t>
  </si>
  <si>
    <t>01103S7120</t>
  </si>
  <si>
    <t>Обеспечение питанием детей дошкольного и школьного возраста в Удмуртской Республике</t>
  </si>
  <si>
    <t>0150106960</t>
  </si>
  <si>
    <t>Предоставление мер социальной поддержки многодетным семьям</t>
  </si>
  <si>
    <t>061P100000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</si>
  <si>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</si>
  <si>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061P104343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</si>
  <si>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</si>
  <si>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0630305660</t>
  </si>
  <si>
    <t>0400000000</t>
  </si>
  <si>
    <t>Обеспечение условий для развития физической культуры и массового спорта</t>
  </si>
  <si>
    <t>0400100000</t>
  </si>
  <si>
    <t>0400160140</t>
  </si>
  <si>
    <t>0400166770</t>
  </si>
  <si>
    <t>0400160480</t>
  </si>
  <si>
    <t>0400166772</t>
  </si>
  <si>
    <t>0400166773</t>
  </si>
  <si>
    <t>Управление муниципальным долгом</t>
  </si>
  <si>
    <t>0900300000</t>
  </si>
  <si>
    <t>Процентные платежи по муниципальному долгу</t>
  </si>
  <si>
    <t>0900360070</t>
  </si>
  <si>
    <t>730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</si>
  <si>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</si>
  <si>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</si>
  <si>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</si>
  <si>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</si>
  <si>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</si>
  <si>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__________ № _____</t>
  </si>
  <si>
    <t xml:space="preserve">Сумма </t>
  </si>
  <si>
    <t>тыс. руб.</t>
  </si>
  <si>
    <t>Вид расхода</t>
  </si>
  <si>
    <t>Приложение № 9</t>
  </si>
  <si>
    <t>Территориальные органы Администрации</t>
  </si>
  <si>
    <t>1410760031</t>
  </si>
  <si>
    <t>Муниципальная программа "Культура Завьяловского района»</t>
  </si>
  <si>
    <t>Муниципальная программа "Реализация молодежной политики в Завьяловском районе»</t>
  </si>
  <si>
    <t>Мероприятия направленные на реализацию молодежной политики в Завьяловском районе</t>
  </si>
  <si>
    <t>Муниципальная программа "Развитие физической культуры и массового спорта в Завьяловском районе"</t>
  </si>
  <si>
    <t>Муниципальная программа "Реализация демографической и социальной политики на  территории Завьяловского района"</t>
  </si>
  <si>
    <t xml:space="preserve">Формирование инвестиционно привлекательного имиджа </t>
  </si>
  <si>
    <t>Подпрограмма "Комплексное развитие сельских территорий Завьяловского района"</t>
  </si>
  <si>
    <t>Муниципальная программа "Управление муниципальными финансами в Завьяловском районе"</t>
  </si>
  <si>
    <t xml:space="preserve">Расходы на софинансирование инициативных проектов </t>
  </si>
  <si>
    <t>0900668000</t>
  </si>
  <si>
    <t>Муниципальная программа "Содержание и развитие муниципального хозяйства Завьяловского района"</t>
  </si>
  <si>
    <t>Подпрограмма «Содержание и развитие коммунальной инфраструктуры Завьяловского района"</t>
  </si>
  <si>
    <t>Расходы на уличное освещение</t>
  </si>
  <si>
    <t>Расходы на проведение прочих мероприятий по благоустройству</t>
  </si>
  <si>
    <t>Расходы на организацию сбора и вывоза твердых бытовых отходов</t>
  </si>
  <si>
    <t>Подпрограмма «Дорожное хозяйство и транспортная система Завьяловского района"</t>
  </si>
  <si>
    <t>Подпрограмма «Энергосбережение и повышение энергетической эффективности Завьяловского района"</t>
  </si>
  <si>
    <t>Муниципальная программа "Территориальное развитие Завьяловского района"</t>
  </si>
  <si>
    <t>Муниципальная программа "Обеспечение безопасности населения Завьяловского района"</t>
  </si>
  <si>
    <t>Подпрограмма «Профилактика правонарушений на территории Завьяловского района»</t>
  </si>
  <si>
    <t>Подпрограмма «Обеспечение безопасности жизнедеятельности населения Завьяловского района»</t>
  </si>
  <si>
    <t>Муниципальная программа "Муниципальное управление и развитие гражданского общества в Завьяловском районе"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</si>
  <si>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Завьяловского района, обеспечение условий для их результативной профессиональной деятельности</t>
  </si>
  <si>
    <t>Реализация  установленных полномочий в сфере архивного дела Администрацией Завьяловского района</t>
  </si>
  <si>
    <t>Подпрограмма «Улучшение условий и охраны труда Завьяловского района»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</si>
  <si>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Завьяловском районе"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</si>
  <si>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2022 год</t>
  </si>
  <si>
    <t>Исполнение судебных актов Российской Федерации и мировых соглашений по возмещению причиненного вреда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</si>
  <si>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</si>
  <si>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</si>
  <si>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</si>
  <si>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</si>
  <si>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</si>
  <si>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</si>
  <si>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</si>
  <si>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Закупка энергетических ресурсов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</si>
  <si>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</si>
  <si>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</si>
  <si>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</si>
  <si>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Премии и гранты</t>
  </si>
  <si>
    <t>Иные выплаты населению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</si>
  <si>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</si>
  <si>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</si>
  <si>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</si>
  <si>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(гранты в форме субсидий), не подлежащие казначейскому сопровождению</t>
  </si>
  <si>
    <t>Обслуживание муниципального долга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</si>
  <si>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</si>
  <si>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Уплата налога на имущество организаций и земельного налога</t>
  </si>
  <si>
    <t>Резервные средства</t>
  </si>
  <si>
    <t>1410760480</t>
  </si>
  <si>
    <t>1410760990</t>
  </si>
  <si>
    <t>0140360321</t>
  </si>
  <si>
    <t>0200260321</t>
  </si>
  <si>
    <t>0900660322</t>
  </si>
  <si>
    <t>1110260321</t>
  </si>
  <si>
    <t>1120260321</t>
  </si>
  <si>
    <t>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Республики"</t>
  </si>
  <si>
    <t>Расходы на выполнение наказов избирателей депутатам Госсовета Удмуртской Республики</t>
  </si>
  <si>
    <t>Организация и проведение аукциона на право заключения договора на размещение нестационарного торгового объекта</t>
  </si>
  <si>
    <t>0820165769</t>
  </si>
  <si>
    <t>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</si>
  <si>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111F2Д5550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</si>
  <si>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</si>
  <si>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111F200000</t>
  </si>
  <si>
    <t>111F255550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</si>
</sst>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49" fontId="0" fillId="0" borderId="0" xfId="0" applyNumberFormat="1"/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0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0" fontId="2" fillId="0" borderId="0" xfId="0" applyNumberFormat="1" applyFont="1" applyAlignment="1">
      <alignment vertical="center" wrapText="1"/>
    </xf>
    <xf numFmtId="49" fontId="0" fillId="0" borderId="0" xfId="0" applyNumberFormat="1" applyBorder="1"/>
    <xf numFmtId="0" fontId="0" fillId="0" borderId="0" xfId="0" applyBorder="1"/>
    <xf numFmtId="0" fontId="7" fillId="0" borderId="0" xfId="1" applyFont="1" applyFill="1" applyBorder="1" applyAlignment="1"/>
    <xf numFmtId="0" fontId="7" fillId="0" borderId="0" xfId="1" applyFont="1" applyFill="1" applyAlignment="1"/>
    <xf numFmtId="0" fontId="7" fillId="0" borderId="0" xfId="0" applyNumberFormat="1" applyFont="1" applyFill="1" applyAlignment="1"/>
    <xf numFmtId="0" fontId="8" fillId="0" borderId="0" xfId="0" applyNumberFormat="1" applyFont="1" applyAlignment="1"/>
    <xf numFmtId="0" fontId="9" fillId="0" borderId="1" xfId="0" quotePrefix="1" applyNumberFormat="1" applyFont="1" applyBorder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9" fillId="2" borderId="1" xfId="0" quotePrefix="1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164" fontId="0" fillId="0" borderId="0" xfId="0" applyNumberFormat="1"/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49" fontId="10" fillId="0" borderId="0" xfId="0" applyNumberFormat="1" applyFont="1"/>
    <xf numFmtId="0" fontId="3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/>
    <xf numFmtId="164" fontId="11" fillId="0" borderId="1" xfId="0" applyNumberFormat="1" applyFont="1" applyBorder="1"/>
    <xf numFmtId="164" fontId="12" fillId="0" borderId="1" xfId="0" applyNumberFormat="1" applyFont="1" applyBorder="1"/>
    <xf numFmtId="164" fontId="11" fillId="2" borderId="1" xfId="0" applyNumberFormat="1" applyFont="1" applyFill="1" applyBorder="1"/>
    <xf numFmtId="164" fontId="12" fillId="2" borderId="1" xfId="0" applyNumberFormat="1" applyFont="1" applyFill="1" applyBorder="1"/>
    <xf numFmtId="164" fontId="4" fillId="0" borderId="1" xfId="0" applyNumberFormat="1" applyFont="1" applyBorder="1"/>
    <xf numFmtId="164" fontId="13" fillId="0" borderId="1" xfId="0" applyNumberFormat="1" applyFont="1" applyBorder="1"/>
    <xf numFmtId="49" fontId="11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164" fontId="14" fillId="4" borderId="1" xfId="0" applyNumberFormat="1" applyFont="1" applyFill="1" applyBorder="1"/>
    <xf numFmtId="49" fontId="14" fillId="4" borderId="5" xfId="0" applyNumberFormat="1" applyFont="1" applyFill="1" applyBorder="1" applyAlignment="1">
      <alignment horizontal="left"/>
    </xf>
    <xf numFmtId="49" fontId="14" fillId="4" borderId="6" xfId="0" applyNumberFormat="1" applyFont="1" applyFill="1" applyBorder="1" applyAlignment="1">
      <alignment horizontal="left"/>
    </xf>
    <xf numFmtId="49" fontId="14" fillId="4" borderId="7" xfId="0" applyNumberFormat="1" applyFont="1" applyFill="1" applyBorder="1" applyAlignment="1">
      <alignment horizontal="left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4" fillId="0" borderId="3" xfId="0" applyNumberFormat="1" applyFont="1" applyBorder="1" applyAlignment="1">
      <alignment horizontal="center" vertical="center" textRotation="90" wrapText="1"/>
    </xf>
    <xf numFmtId="49" fontId="4" fillId="0" borderId="4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E533"/>
  <sheetViews>
    <sheetView tabSelected="1" topLeftCell="A512" zoomScaleNormal="100" workbookViewId="0">
      <selection activeCell="D172" sqref="D172"/>
    </sheetView>
  </sheetViews>
  <sheetFormatPr defaultRowHeight="15"/>
  <cols>
    <col min="1" max="1" width="64.140625" style="24" customWidth="1"/>
    <col min="2" max="2" width="15.7109375" style="1" customWidth="1"/>
    <col min="3" max="3" width="6" style="1" customWidth="1"/>
    <col min="4" max="4" width="15.28515625" customWidth="1"/>
  </cols>
  <sheetData>
    <row r="1" spans="1:5">
      <c r="A1" s="20"/>
      <c r="B1" s="9"/>
      <c r="C1" s="11" t="s">
        <v>480</v>
      </c>
      <c r="D1" s="10"/>
    </row>
    <row r="2" spans="1:5">
      <c r="A2" s="20"/>
      <c r="B2" s="9"/>
      <c r="C2" s="12" t="s">
        <v>471</v>
      </c>
      <c r="D2" s="10"/>
    </row>
    <row r="3" spans="1:5">
      <c r="A3" s="20"/>
      <c r="B3" s="9"/>
      <c r="C3" s="13" t="s">
        <v>472</v>
      </c>
      <c r="D3" s="10"/>
    </row>
    <row r="4" spans="1:5">
      <c r="A4" s="20"/>
      <c r="B4" s="9"/>
      <c r="C4" s="13" t="s">
        <v>473</v>
      </c>
      <c r="D4" s="10"/>
    </row>
    <row r="5" spans="1:5">
      <c r="A5" s="20"/>
      <c r="B5" s="9"/>
      <c r="C5" s="14" t="s">
        <v>474</v>
      </c>
      <c r="D5" s="10"/>
    </row>
    <row r="6" spans="1:5">
      <c r="A6" s="20"/>
      <c r="B6" s="9"/>
      <c r="C6" s="14" t="s">
        <v>475</v>
      </c>
      <c r="D6" s="10"/>
    </row>
    <row r="7" spans="1:5" s="4" customFormat="1" ht="15.75">
      <c r="A7" s="20"/>
      <c r="B7" s="2"/>
      <c r="C7" s="14" t="s">
        <v>476</v>
      </c>
      <c r="D7" s="3"/>
    </row>
    <row r="8" spans="1:5" s="4" customFormat="1" ht="15.75">
      <c r="A8" s="20"/>
      <c r="B8" s="2"/>
      <c r="C8" s="2"/>
      <c r="D8" s="3"/>
    </row>
    <row r="9" spans="1:5" ht="65.25" customHeight="1">
      <c r="A9" s="43" t="s">
        <v>509</v>
      </c>
      <c r="B9" s="43"/>
      <c r="C9" s="43"/>
      <c r="D9" s="43"/>
      <c r="E9" s="8"/>
    </row>
    <row r="10" spans="1:5" s="4" customFormat="1" ht="15.75">
      <c r="A10" s="21"/>
      <c r="B10" s="5"/>
      <c r="C10" s="5"/>
      <c r="D10" s="5" t="s">
        <v>478</v>
      </c>
    </row>
    <row r="11" spans="1:5" s="4" customFormat="1" ht="15.75">
      <c r="A11" s="44" t="s">
        <v>0</v>
      </c>
      <c r="B11" s="45" t="s">
        <v>1</v>
      </c>
      <c r="C11" s="46" t="s">
        <v>479</v>
      </c>
      <c r="D11" s="49" t="s">
        <v>477</v>
      </c>
    </row>
    <row r="12" spans="1:5" s="4" customFormat="1" ht="15.75">
      <c r="A12" s="44"/>
      <c r="B12" s="45"/>
      <c r="C12" s="47"/>
      <c r="D12" s="49"/>
    </row>
    <row r="13" spans="1:5" s="6" customFormat="1" ht="25.5" customHeight="1">
      <c r="A13" s="44"/>
      <c r="B13" s="45"/>
      <c r="C13" s="48"/>
      <c r="D13" s="49"/>
    </row>
    <row r="14" spans="1:5">
      <c r="A14" s="25" t="s">
        <v>61</v>
      </c>
      <c r="B14" s="33" t="s">
        <v>62</v>
      </c>
      <c r="C14" s="34"/>
      <c r="D14" s="26">
        <f>D15+D50+D69+D73+D107</f>
        <v>1585927</v>
      </c>
    </row>
    <row r="15" spans="1:5">
      <c r="A15" s="22" t="s">
        <v>252</v>
      </c>
      <c r="B15" s="35" t="s">
        <v>253</v>
      </c>
      <c r="C15" s="36"/>
      <c r="D15" s="27">
        <f>D16+D23+D36+D43+D46</f>
        <v>958972</v>
      </c>
    </row>
    <row r="16" spans="1:5">
      <c r="A16" s="22" t="s">
        <v>254</v>
      </c>
      <c r="B16" s="35" t="s">
        <v>255</v>
      </c>
      <c r="C16" s="36"/>
      <c r="D16" s="27">
        <f>D17+D20</f>
        <v>397447.2</v>
      </c>
    </row>
    <row r="17" spans="1:4" ht="36.75">
      <c r="A17" s="22" t="s">
        <v>258</v>
      </c>
      <c r="B17" s="35" t="s">
        <v>259</v>
      </c>
      <c r="C17" s="35" t="s">
        <v>2</v>
      </c>
      <c r="D17" s="27">
        <f>D18+D19</f>
        <v>303848.40000000002</v>
      </c>
    </row>
    <row r="18" spans="1:4" ht="36.75">
      <c r="A18" s="17" t="s">
        <v>525</v>
      </c>
      <c r="B18" s="36" t="s">
        <v>259</v>
      </c>
      <c r="C18" s="36" t="s">
        <v>69</v>
      </c>
      <c r="D18" s="28">
        <f>303848.4-11229</f>
        <v>292619.40000000002</v>
      </c>
    </row>
    <row r="19" spans="1:4" ht="36.75">
      <c r="A19" s="17" t="s">
        <v>260</v>
      </c>
      <c r="B19" s="36" t="s">
        <v>259</v>
      </c>
      <c r="C19" s="36" t="s">
        <v>257</v>
      </c>
      <c r="D19" s="28">
        <v>11229</v>
      </c>
    </row>
    <row r="20" spans="1:4" ht="27" customHeight="1">
      <c r="A20" s="22" t="s">
        <v>30</v>
      </c>
      <c r="B20" s="35" t="s">
        <v>256</v>
      </c>
      <c r="C20" s="35" t="s">
        <v>2</v>
      </c>
      <c r="D20" s="27">
        <f>D21+D22</f>
        <v>93598.799999999988</v>
      </c>
    </row>
    <row r="21" spans="1:4" ht="36.75">
      <c r="A21" s="17" t="s">
        <v>525</v>
      </c>
      <c r="B21" s="36" t="s">
        <v>256</v>
      </c>
      <c r="C21" s="36" t="s">
        <v>69</v>
      </c>
      <c r="D21" s="28">
        <v>89140.9</v>
      </c>
    </row>
    <row r="22" spans="1:4" ht="36.75">
      <c r="A22" s="17" t="s">
        <v>260</v>
      </c>
      <c r="B22" s="36" t="s">
        <v>256</v>
      </c>
      <c r="C22" s="36" t="s">
        <v>257</v>
      </c>
      <c r="D22" s="28">
        <v>4457.8999999999996</v>
      </c>
    </row>
    <row r="23" spans="1:4">
      <c r="A23" s="22" t="s">
        <v>280</v>
      </c>
      <c r="B23" s="35" t="s">
        <v>281</v>
      </c>
      <c r="C23" s="35" t="s">
        <v>2</v>
      </c>
      <c r="D23" s="27">
        <f>D24+D27+D30+D33</f>
        <v>550820.6</v>
      </c>
    </row>
    <row r="24" spans="1:4" ht="60.75">
      <c r="A24" s="22" t="s">
        <v>283</v>
      </c>
      <c r="B24" s="35" t="s">
        <v>284</v>
      </c>
      <c r="C24" s="35" t="s">
        <v>2</v>
      </c>
      <c r="D24" s="27">
        <f>D25+D26</f>
        <v>483369.3</v>
      </c>
    </row>
    <row r="25" spans="1:4" ht="36.75">
      <c r="A25" s="17" t="s">
        <v>525</v>
      </c>
      <c r="B25" s="36" t="s">
        <v>284</v>
      </c>
      <c r="C25" s="36" t="s">
        <v>69</v>
      </c>
      <c r="D25" s="28">
        <v>437283.3</v>
      </c>
    </row>
    <row r="26" spans="1:4" ht="36.75">
      <c r="A26" s="17" t="s">
        <v>260</v>
      </c>
      <c r="B26" s="36" t="s">
        <v>284</v>
      </c>
      <c r="C26" s="36" t="s">
        <v>257</v>
      </c>
      <c r="D26" s="28">
        <v>46086</v>
      </c>
    </row>
    <row r="27" spans="1:4" ht="36.75">
      <c r="A27" s="22" t="s">
        <v>330</v>
      </c>
      <c r="B27" s="35" t="s">
        <v>331</v>
      </c>
      <c r="C27" s="35" t="s">
        <v>2</v>
      </c>
      <c r="D27" s="27">
        <f>D28+D29</f>
        <v>150</v>
      </c>
    </row>
    <row r="28" spans="1:4">
      <c r="A28" s="15" t="s">
        <v>55</v>
      </c>
      <c r="B28" s="36" t="s">
        <v>331</v>
      </c>
      <c r="C28" s="36" t="s">
        <v>34</v>
      </c>
      <c r="D28" s="28">
        <v>20</v>
      </c>
    </row>
    <row r="29" spans="1:4">
      <c r="A29" s="17" t="s">
        <v>526</v>
      </c>
      <c r="B29" s="36" t="s">
        <v>331</v>
      </c>
      <c r="C29" s="36" t="s">
        <v>67</v>
      </c>
      <c r="D29" s="28">
        <v>130</v>
      </c>
    </row>
    <row r="30" spans="1:4" ht="24.75">
      <c r="A30" s="22" t="s">
        <v>332</v>
      </c>
      <c r="B30" s="35" t="s">
        <v>333</v>
      </c>
      <c r="C30" s="35" t="s">
        <v>2</v>
      </c>
      <c r="D30" s="27">
        <f>D31+D32</f>
        <v>250</v>
      </c>
    </row>
    <row r="31" spans="1:4">
      <c r="A31" s="17" t="s">
        <v>526</v>
      </c>
      <c r="B31" s="36" t="s">
        <v>333</v>
      </c>
      <c r="C31" s="36" t="s">
        <v>67</v>
      </c>
      <c r="D31" s="28">
        <v>230</v>
      </c>
    </row>
    <row r="32" spans="1:4">
      <c r="A32" s="17" t="s">
        <v>273</v>
      </c>
      <c r="B32" s="36" t="s">
        <v>333</v>
      </c>
      <c r="C32" s="36" t="s">
        <v>274</v>
      </c>
      <c r="D32" s="28">
        <v>20</v>
      </c>
    </row>
    <row r="33" spans="1:4" ht="27.75" customHeight="1">
      <c r="A33" s="22" t="s">
        <v>30</v>
      </c>
      <c r="B33" s="35" t="s">
        <v>282</v>
      </c>
      <c r="C33" s="35" t="s">
        <v>2</v>
      </c>
      <c r="D33" s="27">
        <f>D34+D35</f>
        <v>67051.3</v>
      </c>
    </row>
    <row r="34" spans="1:4" ht="36.75">
      <c r="A34" s="17" t="s">
        <v>525</v>
      </c>
      <c r="B34" s="36" t="s">
        <v>282</v>
      </c>
      <c r="C34" s="36" t="s">
        <v>69</v>
      </c>
      <c r="D34" s="28">
        <v>59817.700000000004</v>
      </c>
    </row>
    <row r="35" spans="1:4" ht="36.75">
      <c r="A35" s="17" t="s">
        <v>260</v>
      </c>
      <c r="B35" s="36" t="s">
        <v>282</v>
      </c>
      <c r="C35" s="36" t="s">
        <v>257</v>
      </c>
      <c r="D35" s="28">
        <v>7233.5999999999995</v>
      </c>
    </row>
    <row r="36" spans="1:4">
      <c r="A36" s="22" t="s">
        <v>442</v>
      </c>
      <c r="B36" s="35" t="s">
        <v>443</v>
      </c>
      <c r="C36" s="35" t="s">
        <v>2</v>
      </c>
      <c r="D36" s="27">
        <f>D37+D39+D41</f>
        <v>3184.2</v>
      </c>
    </row>
    <row r="37" spans="1:4" ht="49.5" customHeight="1">
      <c r="A37" s="22" t="s">
        <v>444</v>
      </c>
      <c r="B37" s="35" t="s">
        <v>445</v>
      </c>
      <c r="C37" s="35" t="s">
        <v>2</v>
      </c>
      <c r="D37" s="27">
        <f>D38</f>
        <v>3053.6</v>
      </c>
    </row>
    <row r="38" spans="1:4" ht="24.75">
      <c r="A38" s="17" t="s">
        <v>520</v>
      </c>
      <c r="B38" s="36" t="s">
        <v>445</v>
      </c>
      <c r="C38" s="36" t="s">
        <v>267</v>
      </c>
      <c r="D38" s="28">
        <v>3053.6</v>
      </c>
    </row>
    <row r="39" spans="1:4" ht="48.75">
      <c r="A39" s="22" t="s">
        <v>446</v>
      </c>
      <c r="B39" s="35" t="s">
        <v>447</v>
      </c>
      <c r="C39" s="35" t="s">
        <v>2</v>
      </c>
      <c r="D39" s="27">
        <f>D40</f>
        <v>126.5</v>
      </c>
    </row>
    <row r="40" spans="1:4">
      <c r="A40" s="17" t="s">
        <v>526</v>
      </c>
      <c r="B40" s="36" t="s">
        <v>447</v>
      </c>
      <c r="C40" s="36" t="s">
        <v>67</v>
      </c>
      <c r="D40" s="28">
        <v>126.5</v>
      </c>
    </row>
    <row r="41" spans="1:4" ht="48.75">
      <c r="A41" s="22" t="s">
        <v>448</v>
      </c>
      <c r="B41" s="35" t="s">
        <v>449</v>
      </c>
      <c r="C41" s="35" t="s">
        <v>2</v>
      </c>
      <c r="D41" s="27">
        <f>D42</f>
        <v>4.0999999999999996</v>
      </c>
    </row>
    <row r="42" spans="1:4">
      <c r="A42" s="17" t="s">
        <v>526</v>
      </c>
      <c r="B42" s="36" t="s">
        <v>449</v>
      </c>
      <c r="C42" s="36" t="s">
        <v>67</v>
      </c>
      <c r="D42" s="28">
        <v>4.0999999999999996</v>
      </c>
    </row>
    <row r="43" spans="1:4" ht="24.75">
      <c r="A43" s="22" t="s">
        <v>334</v>
      </c>
      <c r="B43" s="35" t="s">
        <v>335</v>
      </c>
      <c r="C43" s="35" t="s">
        <v>2</v>
      </c>
      <c r="D43" s="27">
        <f>D44</f>
        <v>20</v>
      </c>
    </row>
    <row r="44" spans="1:4" ht="24.75">
      <c r="A44" s="22" t="s">
        <v>336</v>
      </c>
      <c r="B44" s="35" t="s">
        <v>337</v>
      </c>
      <c r="C44" s="35" t="s">
        <v>2</v>
      </c>
      <c r="D44" s="27">
        <f>D45</f>
        <v>20</v>
      </c>
    </row>
    <row r="45" spans="1:4">
      <c r="A45" s="15" t="s">
        <v>55</v>
      </c>
      <c r="B45" s="36" t="s">
        <v>337</v>
      </c>
      <c r="C45" s="36" t="s">
        <v>34</v>
      </c>
      <c r="D45" s="28">
        <v>20</v>
      </c>
    </row>
    <row r="46" spans="1:4">
      <c r="A46" s="22" t="s">
        <v>285</v>
      </c>
      <c r="B46" s="35" t="s">
        <v>286</v>
      </c>
      <c r="C46" s="35" t="s">
        <v>2</v>
      </c>
      <c r="D46" s="27">
        <f>D47</f>
        <v>7500</v>
      </c>
    </row>
    <row r="47" spans="1:4" ht="24.75">
      <c r="A47" s="22" t="s">
        <v>287</v>
      </c>
      <c r="B47" s="35" t="s">
        <v>288</v>
      </c>
      <c r="C47" s="35" t="s">
        <v>2</v>
      </c>
      <c r="D47" s="27">
        <f>D48+D49</f>
        <v>7500</v>
      </c>
    </row>
    <row r="48" spans="1:4">
      <c r="A48" s="17" t="s">
        <v>526</v>
      </c>
      <c r="B48" s="36" t="s">
        <v>288</v>
      </c>
      <c r="C48" s="36" t="s">
        <v>67</v>
      </c>
      <c r="D48" s="28">
        <v>6000</v>
      </c>
    </row>
    <row r="49" spans="1:4">
      <c r="A49" s="17" t="s">
        <v>273</v>
      </c>
      <c r="B49" s="36" t="s">
        <v>288</v>
      </c>
      <c r="C49" s="36" t="s">
        <v>274</v>
      </c>
      <c r="D49" s="28">
        <v>1500</v>
      </c>
    </row>
    <row r="50" spans="1:4" ht="24.75">
      <c r="A50" s="22" t="s">
        <v>309</v>
      </c>
      <c r="B50" s="35" t="s">
        <v>310</v>
      </c>
      <c r="C50" s="35" t="s">
        <v>2</v>
      </c>
      <c r="D50" s="27">
        <f>D51+D61</f>
        <v>87273.799999999988</v>
      </c>
    </row>
    <row r="51" spans="1:4">
      <c r="A51" s="22" t="s">
        <v>311</v>
      </c>
      <c r="B51" s="35" t="s">
        <v>312</v>
      </c>
      <c r="C51" s="35" t="s">
        <v>2</v>
      </c>
      <c r="D51" s="27">
        <f>D52+D54+D56+D58</f>
        <v>77736.899999999994</v>
      </c>
    </row>
    <row r="52" spans="1:4" ht="24.75">
      <c r="A52" s="22" t="s">
        <v>265</v>
      </c>
      <c r="B52" s="35" t="s">
        <v>313</v>
      </c>
      <c r="C52" s="35" t="s">
        <v>2</v>
      </c>
      <c r="D52" s="27">
        <f>D53</f>
        <v>348</v>
      </c>
    </row>
    <row r="53" spans="1:4" ht="24.75">
      <c r="A53" s="17" t="s">
        <v>520</v>
      </c>
      <c r="B53" s="36" t="s">
        <v>313</v>
      </c>
      <c r="C53" s="36" t="s">
        <v>267</v>
      </c>
      <c r="D53" s="28">
        <v>348</v>
      </c>
    </row>
    <row r="54" spans="1:4" ht="24.75">
      <c r="A54" s="22" t="s">
        <v>338</v>
      </c>
      <c r="B54" s="35" t="s">
        <v>339</v>
      </c>
      <c r="C54" s="35" t="s">
        <v>2</v>
      </c>
      <c r="D54" s="27">
        <f>D55</f>
        <v>700</v>
      </c>
    </row>
    <row r="55" spans="1:4">
      <c r="A55" s="17" t="s">
        <v>526</v>
      </c>
      <c r="B55" s="36" t="s">
        <v>339</v>
      </c>
      <c r="C55" s="36" t="s">
        <v>67</v>
      </c>
      <c r="D55" s="28">
        <v>700</v>
      </c>
    </row>
    <row r="56" spans="1:4" ht="24.75">
      <c r="A56" s="22" t="s">
        <v>315</v>
      </c>
      <c r="B56" s="35" t="s">
        <v>316</v>
      </c>
      <c r="C56" s="35" t="s">
        <v>2</v>
      </c>
      <c r="D56" s="27">
        <f>D57</f>
        <v>12350</v>
      </c>
    </row>
    <row r="57" spans="1:4">
      <c r="A57" s="17" t="s">
        <v>273</v>
      </c>
      <c r="B57" s="36" t="s">
        <v>316</v>
      </c>
      <c r="C57" s="36" t="s">
        <v>274</v>
      </c>
      <c r="D57" s="28">
        <v>12350</v>
      </c>
    </row>
    <row r="58" spans="1:4" ht="30" customHeight="1">
      <c r="A58" s="22" t="s">
        <v>30</v>
      </c>
      <c r="B58" s="35" t="s">
        <v>314</v>
      </c>
      <c r="C58" s="35" t="s">
        <v>2</v>
      </c>
      <c r="D58" s="27">
        <f>D59+D60</f>
        <v>64338.9</v>
      </c>
    </row>
    <row r="59" spans="1:4" ht="36.75">
      <c r="A59" s="17" t="s">
        <v>525</v>
      </c>
      <c r="B59" s="36" t="s">
        <v>314</v>
      </c>
      <c r="C59" s="36" t="s">
        <v>69</v>
      </c>
      <c r="D59" s="28">
        <v>64110.9</v>
      </c>
    </row>
    <row r="60" spans="1:4">
      <c r="A60" s="17" t="s">
        <v>526</v>
      </c>
      <c r="B60" s="36" t="s">
        <v>314</v>
      </c>
      <c r="C60" s="36" t="s">
        <v>67</v>
      </c>
      <c r="D60" s="28">
        <v>228</v>
      </c>
    </row>
    <row r="61" spans="1:4">
      <c r="A61" s="22" t="s">
        <v>319</v>
      </c>
      <c r="B61" s="35" t="s">
        <v>320</v>
      </c>
      <c r="C61" s="35" t="s">
        <v>2</v>
      </c>
      <c r="D61" s="27">
        <f>D62+D66</f>
        <v>9536.9</v>
      </c>
    </row>
    <row r="62" spans="1:4" ht="36.75">
      <c r="A62" s="22" t="s">
        <v>321</v>
      </c>
      <c r="B62" s="35" t="s">
        <v>322</v>
      </c>
      <c r="C62" s="35" t="s">
        <v>2</v>
      </c>
      <c r="D62" s="27">
        <f>D63+D64+D65</f>
        <v>7840.9</v>
      </c>
    </row>
    <row r="63" spans="1:4" ht="24.75">
      <c r="A63" s="17" t="s">
        <v>520</v>
      </c>
      <c r="B63" s="36" t="s">
        <v>322</v>
      </c>
      <c r="C63" s="36" t="s">
        <v>267</v>
      </c>
      <c r="D63" s="28">
        <v>1500</v>
      </c>
    </row>
    <row r="64" spans="1:4">
      <c r="A64" s="17" t="s">
        <v>526</v>
      </c>
      <c r="B64" s="36" t="s">
        <v>322</v>
      </c>
      <c r="C64" s="36" t="s">
        <v>67</v>
      </c>
      <c r="D64" s="28">
        <v>5762.9</v>
      </c>
    </row>
    <row r="65" spans="1:4">
      <c r="A65" s="17" t="s">
        <v>273</v>
      </c>
      <c r="B65" s="36" t="s">
        <v>322</v>
      </c>
      <c r="C65" s="36" t="s">
        <v>274</v>
      </c>
      <c r="D65" s="28">
        <v>578</v>
      </c>
    </row>
    <row r="66" spans="1:4" ht="24.75">
      <c r="A66" s="22" t="s">
        <v>340</v>
      </c>
      <c r="B66" s="35" t="s">
        <v>341</v>
      </c>
      <c r="C66" s="35" t="s">
        <v>2</v>
      </c>
      <c r="D66" s="27">
        <f>D67+D68</f>
        <v>1696</v>
      </c>
    </row>
    <row r="67" spans="1:4">
      <c r="A67" s="17" t="s">
        <v>526</v>
      </c>
      <c r="B67" s="36" t="s">
        <v>341</v>
      </c>
      <c r="C67" s="36" t="s">
        <v>67</v>
      </c>
      <c r="D67" s="28">
        <v>1529.7</v>
      </c>
    </row>
    <row r="68" spans="1:4">
      <c r="A68" s="17" t="s">
        <v>273</v>
      </c>
      <c r="B68" s="36" t="s">
        <v>341</v>
      </c>
      <c r="C68" s="36" t="s">
        <v>274</v>
      </c>
      <c r="D68" s="28">
        <v>166.3</v>
      </c>
    </row>
    <row r="69" spans="1:4">
      <c r="A69" s="22" t="s">
        <v>261</v>
      </c>
      <c r="B69" s="35" t="s">
        <v>262</v>
      </c>
      <c r="C69" s="35" t="s">
        <v>2</v>
      </c>
      <c r="D69" s="27">
        <f>D70</f>
        <v>35368.699999999997</v>
      </c>
    </row>
    <row r="70" spans="1:4">
      <c r="A70" s="22" t="s">
        <v>263</v>
      </c>
      <c r="B70" s="35" t="s">
        <v>264</v>
      </c>
      <c r="C70" s="35" t="s">
        <v>2</v>
      </c>
      <c r="D70" s="27">
        <f>D71</f>
        <v>35368.699999999997</v>
      </c>
    </row>
    <row r="71" spans="1:4" ht="24.75">
      <c r="A71" s="22" t="s">
        <v>265</v>
      </c>
      <c r="B71" s="35" t="s">
        <v>266</v>
      </c>
      <c r="C71" s="35" t="s">
        <v>2</v>
      </c>
      <c r="D71" s="27">
        <f>D72</f>
        <v>35368.699999999997</v>
      </c>
    </row>
    <row r="72" spans="1:4" ht="24.75">
      <c r="A72" s="17" t="s">
        <v>520</v>
      </c>
      <c r="B72" s="36" t="s">
        <v>266</v>
      </c>
      <c r="C72" s="36" t="s">
        <v>267</v>
      </c>
      <c r="D72" s="28">
        <v>35368.699999999997</v>
      </c>
    </row>
    <row r="73" spans="1:4" ht="14.25" customHeight="1">
      <c r="A73" s="22" t="s">
        <v>63</v>
      </c>
      <c r="B73" s="35" t="s">
        <v>64</v>
      </c>
      <c r="C73" s="35" t="s">
        <v>2</v>
      </c>
      <c r="D73" s="27">
        <f>D74+D85+D88+D101+D104</f>
        <v>439942.6</v>
      </c>
    </row>
    <row r="74" spans="1:4">
      <c r="A74" s="22" t="s">
        <v>268</v>
      </c>
      <c r="B74" s="35" t="s">
        <v>269</v>
      </c>
      <c r="C74" s="35" t="s">
        <v>2</v>
      </c>
      <c r="D74" s="27">
        <f>D75+D80+D82</f>
        <v>47977.600000000006</v>
      </c>
    </row>
    <row r="75" spans="1:4">
      <c r="A75" s="22" t="s">
        <v>45</v>
      </c>
      <c r="B75" s="35" t="s">
        <v>342</v>
      </c>
      <c r="C75" s="35" t="s">
        <v>2</v>
      </c>
      <c r="D75" s="27">
        <f>D76+D77+D78+D79</f>
        <v>8999.7000000000007</v>
      </c>
    </row>
    <row r="76" spans="1:4">
      <c r="A76" s="15" t="s">
        <v>513</v>
      </c>
      <c r="B76" s="36" t="s">
        <v>342</v>
      </c>
      <c r="C76" s="36" t="s">
        <v>8</v>
      </c>
      <c r="D76" s="28">
        <v>6480</v>
      </c>
    </row>
    <row r="77" spans="1:4" ht="28.5" customHeight="1">
      <c r="A77" s="17" t="s">
        <v>515</v>
      </c>
      <c r="B77" s="36" t="s">
        <v>342</v>
      </c>
      <c r="C77" s="36" t="s">
        <v>9</v>
      </c>
      <c r="D77" s="28">
        <v>1959.7</v>
      </c>
    </row>
    <row r="78" spans="1:4" ht="15" customHeight="1">
      <c r="A78" s="17" t="s">
        <v>516</v>
      </c>
      <c r="B78" s="36" t="s">
        <v>342</v>
      </c>
      <c r="C78" s="36" t="s">
        <v>33</v>
      </c>
      <c r="D78" s="28">
        <v>150</v>
      </c>
    </row>
    <row r="79" spans="1:4">
      <c r="A79" s="15" t="s">
        <v>55</v>
      </c>
      <c r="B79" s="36" t="s">
        <v>342</v>
      </c>
      <c r="C79" s="36" t="s">
        <v>34</v>
      </c>
      <c r="D79" s="28">
        <v>410</v>
      </c>
    </row>
    <row r="80" spans="1:4">
      <c r="A80" s="22" t="s">
        <v>270</v>
      </c>
      <c r="B80" s="35" t="s">
        <v>271</v>
      </c>
      <c r="C80" s="35" t="s">
        <v>2</v>
      </c>
      <c r="D80" s="27">
        <f>D81</f>
        <v>32126.1</v>
      </c>
    </row>
    <row r="81" spans="1:4">
      <c r="A81" s="17" t="s">
        <v>526</v>
      </c>
      <c r="B81" s="36" t="s">
        <v>271</v>
      </c>
      <c r="C81" s="36" t="s">
        <v>67</v>
      </c>
      <c r="D81" s="28">
        <v>32126.1</v>
      </c>
    </row>
    <row r="82" spans="1:4">
      <c r="A82" s="22" t="s">
        <v>42</v>
      </c>
      <c r="B82" s="35" t="s">
        <v>272</v>
      </c>
      <c r="C82" s="35" t="s">
        <v>2</v>
      </c>
      <c r="D82" s="27">
        <f>D83+D84</f>
        <v>6851.8</v>
      </c>
    </row>
    <row r="83" spans="1:4">
      <c r="A83" s="17" t="s">
        <v>526</v>
      </c>
      <c r="B83" s="36" t="s">
        <v>272</v>
      </c>
      <c r="C83" s="36" t="s">
        <v>67</v>
      </c>
      <c r="D83" s="28">
        <v>6121.8</v>
      </c>
    </row>
    <row r="84" spans="1:4">
      <c r="A84" s="17" t="s">
        <v>273</v>
      </c>
      <c r="B84" s="36" t="s">
        <v>272</v>
      </c>
      <c r="C84" s="36" t="s">
        <v>274</v>
      </c>
      <c r="D84" s="28">
        <v>730</v>
      </c>
    </row>
    <row r="85" spans="1:4">
      <c r="A85" s="22" t="s">
        <v>65</v>
      </c>
      <c r="B85" s="35" t="s">
        <v>66</v>
      </c>
      <c r="C85" s="35" t="s">
        <v>2</v>
      </c>
      <c r="D85" s="27">
        <f>D86</f>
        <v>61995.8</v>
      </c>
    </row>
    <row r="86" spans="1:4" ht="28.5" customHeight="1">
      <c r="A86" s="22" t="s">
        <v>30</v>
      </c>
      <c r="B86" s="35" t="s">
        <v>68</v>
      </c>
      <c r="C86" s="35" t="s">
        <v>2</v>
      </c>
      <c r="D86" s="27">
        <f>D87</f>
        <v>61995.8</v>
      </c>
    </row>
    <row r="87" spans="1:4" ht="36.75">
      <c r="A87" s="17" t="s">
        <v>525</v>
      </c>
      <c r="B87" s="36" t="s">
        <v>68</v>
      </c>
      <c r="C87" s="36" t="s">
        <v>69</v>
      </c>
      <c r="D87" s="28">
        <v>61995.8</v>
      </c>
    </row>
    <row r="88" spans="1:4" ht="24.75">
      <c r="A88" s="22" t="s">
        <v>275</v>
      </c>
      <c r="B88" s="35" t="s">
        <v>276</v>
      </c>
      <c r="C88" s="35" t="s">
        <v>2</v>
      </c>
      <c r="D88" s="27">
        <f>D89+D91+D93+D95+D98</f>
        <v>57900</v>
      </c>
    </row>
    <row r="89" spans="1:4">
      <c r="A89" s="22" t="s">
        <v>199</v>
      </c>
      <c r="B89" s="35" t="s">
        <v>289</v>
      </c>
      <c r="C89" s="35" t="s">
        <v>2</v>
      </c>
      <c r="D89" s="27">
        <f>D90</f>
        <v>10000</v>
      </c>
    </row>
    <row r="90" spans="1:4">
      <c r="A90" s="15" t="s">
        <v>55</v>
      </c>
      <c r="B90" s="36" t="s">
        <v>289</v>
      </c>
      <c r="C90" s="36" t="s">
        <v>34</v>
      </c>
      <c r="D90" s="28">
        <v>10000</v>
      </c>
    </row>
    <row r="91" spans="1:4" ht="24.75">
      <c r="A91" s="22" t="s">
        <v>196</v>
      </c>
      <c r="B91" s="35" t="s">
        <v>277</v>
      </c>
      <c r="C91" s="35" t="s">
        <v>2</v>
      </c>
      <c r="D91" s="27">
        <f>D92</f>
        <v>20700</v>
      </c>
    </row>
    <row r="92" spans="1:4">
      <c r="A92" s="17" t="s">
        <v>526</v>
      </c>
      <c r="B92" s="36" t="s">
        <v>277</v>
      </c>
      <c r="C92" s="36" t="s">
        <v>67</v>
      </c>
      <c r="D92" s="28">
        <v>20700</v>
      </c>
    </row>
    <row r="93" spans="1:4">
      <c r="A93" s="22" t="s">
        <v>207</v>
      </c>
      <c r="B93" s="35" t="s">
        <v>290</v>
      </c>
      <c r="C93" s="35" t="s">
        <v>2</v>
      </c>
      <c r="D93" s="27">
        <f>D94</f>
        <v>8000</v>
      </c>
    </row>
    <row r="94" spans="1:4">
      <c r="A94" s="17" t="s">
        <v>526</v>
      </c>
      <c r="B94" s="36" t="s">
        <v>290</v>
      </c>
      <c r="C94" s="36" t="s">
        <v>67</v>
      </c>
      <c r="D94" s="28">
        <v>8000</v>
      </c>
    </row>
    <row r="95" spans="1:4" ht="24.75">
      <c r="A95" s="22" t="s">
        <v>540</v>
      </c>
      <c r="B95" s="35" t="s">
        <v>534</v>
      </c>
      <c r="C95" s="35" t="s">
        <v>2</v>
      </c>
      <c r="D95" s="27">
        <f>D96+D97</f>
        <v>1200</v>
      </c>
    </row>
    <row r="96" spans="1:4">
      <c r="A96" s="17" t="s">
        <v>526</v>
      </c>
      <c r="B96" s="36" t="s">
        <v>534</v>
      </c>
      <c r="C96" s="36" t="s">
        <v>67</v>
      </c>
      <c r="D96" s="28">
        <v>900</v>
      </c>
    </row>
    <row r="97" spans="1:4">
      <c r="A97" s="17" t="s">
        <v>273</v>
      </c>
      <c r="B97" s="36" t="s">
        <v>534</v>
      </c>
      <c r="C97" s="36" t="s">
        <v>274</v>
      </c>
      <c r="D97" s="28">
        <v>300</v>
      </c>
    </row>
    <row r="98" spans="1:4" ht="36.75">
      <c r="A98" s="22" t="s">
        <v>278</v>
      </c>
      <c r="B98" s="35" t="s">
        <v>279</v>
      </c>
      <c r="C98" s="35" t="s">
        <v>2</v>
      </c>
      <c r="D98" s="27">
        <f>D99+D100</f>
        <v>18000</v>
      </c>
    </row>
    <row r="99" spans="1:4">
      <c r="A99" s="17" t="s">
        <v>526</v>
      </c>
      <c r="B99" s="36" t="s">
        <v>279</v>
      </c>
      <c r="C99" s="36" t="s">
        <v>67</v>
      </c>
      <c r="D99" s="28">
        <v>15700</v>
      </c>
    </row>
    <row r="100" spans="1:4">
      <c r="A100" s="17" t="s">
        <v>273</v>
      </c>
      <c r="B100" s="36" t="s">
        <v>279</v>
      </c>
      <c r="C100" s="36" t="s">
        <v>274</v>
      </c>
      <c r="D100" s="28">
        <v>2300</v>
      </c>
    </row>
    <row r="101" spans="1:4" ht="24.75">
      <c r="A101" s="22" t="s">
        <v>291</v>
      </c>
      <c r="B101" s="35" t="s">
        <v>292</v>
      </c>
      <c r="C101" s="35" t="s">
        <v>2</v>
      </c>
      <c r="D101" s="27">
        <f>D102</f>
        <v>269300.09999999998</v>
      </c>
    </row>
    <row r="102" spans="1:4" ht="24.75">
      <c r="A102" s="22" t="s">
        <v>293</v>
      </c>
      <c r="B102" s="35" t="s">
        <v>294</v>
      </c>
      <c r="C102" s="35" t="s">
        <v>2</v>
      </c>
      <c r="D102" s="27">
        <f>D103</f>
        <v>269300.09999999998</v>
      </c>
    </row>
    <row r="103" spans="1:4" ht="24.75">
      <c r="A103" s="15" t="s">
        <v>524</v>
      </c>
      <c r="B103" s="36" t="s">
        <v>294</v>
      </c>
      <c r="C103" s="36" t="s">
        <v>205</v>
      </c>
      <c r="D103" s="28">
        <v>269300.09999999998</v>
      </c>
    </row>
    <row r="104" spans="1:4" ht="36.75">
      <c r="A104" s="22" t="s">
        <v>295</v>
      </c>
      <c r="B104" s="35" t="s">
        <v>296</v>
      </c>
      <c r="C104" s="35" t="s">
        <v>2</v>
      </c>
      <c r="D104" s="27">
        <f>D105</f>
        <v>2769.1</v>
      </c>
    </row>
    <row r="105" spans="1:4" ht="24.75">
      <c r="A105" s="22" t="s">
        <v>297</v>
      </c>
      <c r="B105" s="35" t="s">
        <v>298</v>
      </c>
      <c r="C105" s="35" t="s">
        <v>2</v>
      </c>
      <c r="D105" s="27">
        <f>D106</f>
        <v>2769.1</v>
      </c>
    </row>
    <row r="106" spans="1:4">
      <c r="A106" s="17" t="s">
        <v>526</v>
      </c>
      <c r="B106" s="36" t="s">
        <v>298</v>
      </c>
      <c r="C106" s="36" t="s">
        <v>67</v>
      </c>
      <c r="D106" s="28">
        <v>2769.1</v>
      </c>
    </row>
    <row r="107" spans="1:4">
      <c r="A107" s="22" t="s">
        <v>299</v>
      </c>
      <c r="B107" s="35" t="s">
        <v>300</v>
      </c>
      <c r="C107" s="35" t="s">
        <v>2</v>
      </c>
      <c r="D107" s="27">
        <f>D108</f>
        <v>64369.899999999994</v>
      </c>
    </row>
    <row r="108" spans="1:4">
      <c r="A108" s="22" t="s">
        <v>301</v>
      </c>
      <c r="B108" s="35" t="s">
        <v>302</v>
      </c>
      <c r="C108" s="35" t="s">
        <v>2</v>
      </c>
      <c r="D108" s="27">
        <f>D109+D112+D115+D118</f>
        <v>64369.899999999994</v>
      </c>
    </row>
    <row r="109" spans="1:4" ht="24.75">
      <c r="A109" s="22" t="s">
        <v>450</v>
      </c>
      <c r="B109" s="35" t="s">
        <v>451</v>
      </c>
      <c r="C109" s="35" t="s">
        <v>2</v>
      </c>
      <c r="D109" s="27">
        <f>D110+D111</f>
        <v>9824.1</v>
      </c>
    </row>
    <row r="110" spans="1:4">
      <c r="A110" s="17" t="s">
        <v>526</v>
      </c>
      <c r="B110" s="36" t="s">
        <v>451</v>
      </c>
      <c r="C110" s="36" t="s">
        <v>67</v>
      </c>
      <c r="D110" s="28">
        <v>8968.1</v>
      </c>
    </row>
    <row r="111" spans="1:4">
      <c r="A111" s="17" t="s">
        <v>273</v>
      </c>
      <c r="B111" s="36" t="s">
        <v>451</v>
      </c>
      <c r="C111" s="36" t="s">
        <v>274</v>
      </c>
      <c r="D111" s="28">
        <v>856</v>
      </c>
    </row>
    <row r="112" spans="1:4">
      <c r="A112" s="22" t="s">
        <v>303</v>
      </c>
      <c r="B112" s="35" t="s">
        <v>304</v>
      </c>
      <c r="C112" s="35" t="s">
        <v>2</v>
      </c>
      <c r="D112" s="27">
        <f>D113+D114</f>
        <v>1814.9</v>
      </c>
    </row>
    <row r="113" spans="1:4">
      <c r="A113" s="17" t="s">
        <v>526</v>
      </c>
      <c r="B113" s="36" t="s">
        <v>304</v>
      </c>
      <c r="C113" s="36" t="s">
        <v>67</v>
      </c>
      <c r="D113" s="28">
        <v>1665.5</v>
      </c>
    </row>
    <row r="114" spans="1:4">
      <c r="A114" s="17" t="s">
        <v>273</v>
      </c>
      <c r="B114" s="36" t="s">
        <v>304</v>
      </c>
      <c r="C114" s="36" t="s">
        <v>274</v>
      </c>
      <c r="D114" s="28">
        <v>149.4</v>
      </c>
    </row>
    <row r="115" spans="1:4" ht="36.75">
      <c r="A115" s="22" t="s">
        <v>305</v>
      </c>
      <c r="B115" s="35" t="s">
        <v>306</v>
      </c>
      <c r="C115" s="35" t="s">
        <v>2</v>
      </c>
      <c r="D115" s="27">
        <f>D116+D117</f>
        <v>51776.799999999996</v>
      </c>
    </row>
    <row r="116" spans="1:4">
      <c r="A116" s="17" t="s">
        <v>526</v>
      </c>
      <c r="B116" s="36" t="s">
        <v>306</v>
      </c>
      <c r="C116" s="36" t="s">
        <v>67</v>
      </c>
      <c r="D116" s="28">
        <v>47244.799999999996</v>
      </c>
    </row>
    <row r="117" spans="1:4">
      <c r="A117" s="17" t="s">
        <v>273</v>
      </c>
      <c r="B117" s="36" t="s">
        <v>306</v>
      </c>
      <c r="C117" s="36" t="s">
        <v>274</v>
      </c>
      <c r="D117" s="28">
        <v>4532</v>
      </c>
    </row>
    <row r="118" spans="1:4" ht="24.75">
      <c r="A118" s="22" t="s">
        <v>307</v>
      </c>
      <c r="B118" s="35" t="s">
        <v>308</v>
      </c>
      <c r="C118" s="35" t="s">
        <v>2</v>
      </c>
      <c r="D118" s="27">
        <f>D119+D120</f>
        <v>954.1</v>
      </c>
    </row>
    <row r="119" spans="1:4">
      <c r="A119" s="17" t="s">
        <v>526</v>
      </c>
      <c r="B119" s="36" t="s">
        <v>308</v>
      </c>
      <c r="C119" s="36" t="s">
        <v>67</v>
      </c>
      <c r="D119" s="28">
        <v>870.2</v>
      </c>
    </row>
    <row r="120" spans="1:4">
      <c r="A120" s="17" t="s">
        <v>273</v>
      </c>
      <c r="B120" s="36" t="s">
        <v>308</v>
      </c>
      <c r="C120" s="36" t="s">
        <v>274</v>
      </c>
      <c r="D120" s="28">
        <v>83.9</v>
      </c>
    </row>
    <row r="121" spans="1:4">
      <c r="A121" s="25" t="s">
        <v>483</v>
      </c>
      <c r="B121" s="33" t="s">
        <v>368</v>
      </c>
      <c r="C121" s="33" t="s">
        <v>2</v>
      </c>
      <c r="D121" s="26">
        <f>D122+D125+D137+D142</f>
        <v>167721.60000000001</v>
      </c>
    </row>
    <row r="122" spans="1:4">
      <c r="A122" s="22" t="s">
        <v>369</v>
      </c>
      <c r="B122" s="35" t="s">
        <v>370</v>
      </c>
      <c r="C122" s="35" t="s">
        <v>2</v>
      </c>
      <c r="D122" s="27">
        <f>D123</f>
        <v>27096.9</v>
      </c>
    </row>
    <row r="123" spans="1:4" ht="27.75" customHeight="1">
      <c r="A123" s="22" t="s">
        <v>30</v>
      </c>
      <c r="B123" s="35" t="s">
        <v>371</v>
      </c>
      <c r="C123" s="35" t="s">
        <v>2</v>
      </c>
      <c r="D123" s="27">
        <f>D124</f>
        <v>27096.9</v>
      </c>
    </row>
    <row r="124" spans="1:4" ht="36.75">
      <c r="A124" s="17" t="s">
        <v>525</v>
      </c>
      <c r="B124" s="36" t="s">
        <v>371</v>
      </c>
      <c r="C124" s="36" t="s">
        <v>69</v>
      </c>
      <c r="D124" s="28">
        <v>27096.9</v>
      </c>
    </row>
    <row r="125" spans="1:4">
      <c r="A125" s="22" t="s">
        <v>372</v>
      </c>
      <c r="B125" s="35" t="s">
        <v>373</v>
      </c>
      <c r="C125" s="35" t="s">
        <v>2</v>
      </c>
      <c r="D125" s="27">
        <f>D126+D128+D130+D133+D135</f>
        <v>116396.90000000001</v>
      </c>
    </row>
    <row r="126" spans="1:4" ht="24.75">
      <c r="A126" s="22" t="s">
        <v>540</v>
      </c>
      <c r="B126" s="35" t="s">
        <v>535</v>
      </c>
      <c r="C126" s="35" t="s">
        <v>2</v>
      </c>
      <c r="D126" s="27">
        <f>D127</f>
        <v>600</v>
      </c>
    </row>
    <row r="127" spans="1:4">
      <c r="A127" s="17" t="s">
        <v>526</v>
      </c>
      <c r="B127" s="36" t="s">
        <v>535</v>
      </c>
      <c r="C127" s="36" t="s">
        <v>67</v>
      </c>
      <c r="D127" s="28">
        <v>600</v>
      </c>
    </row>
    <row r="128" spans="1:4">
      <c r="A128" s="22" t="s">
        <v>42</v>
      </c>
      <c r="B128" s="35" t="s">
        <v>375</v>
      </c>
      <c r="C128" s="35" t="s">
        <v>2</v>
      </c>
      <c r="D128" s="27">
        <f>D129</f>
        <v>229</v>
      </c>
    </row>
    <row r="129" spans="1:4">
      <c r="A129" s="17" t="s">
        <v>526</v>
      </c>
      <c r="B129" s="36" t="s">
        <v>375</v>
      </c>
      <c r="C129" s="36" t="s">
        <v>67</v>
      </c>
      <c r="D129" s="28">
        <v>229</v>
      </c>
    </row>
    <row r="130" spans="1:4" ht="24" customHeight="1">
      <c r="A130" s="22" t="s">
        <v>30</v>
      </c>
      <c r="B130" s="35" t="s">
        <v>374</v>
      </c>
      <c r="C130" s="35" t="s">
        <v>2</v>
      </c>
      <c r="D130" s="27">
        <f>D131+D132</f>
        <v>104048.90000000001</v>
      </c>
    </row>
    <row r="131" spans="1:4" ht="36.75">
      <c r="A131" s="17" t="s">
        <v>525</v>
      </c>
      <c r="B131" s="36" t="s">
        <v>374</v>
      </c>
      <c r="C131" s="36" t="s">
        <v>69</v>
      </c>
      <c r="D131" s="28">
        <v>101808.90000000001</v>
      </c>
    </row>
    <row r="132" spans="1:4">
      <c r="A132" s="17" t="s">
        <v>526</v>
      </c>
      <c r="B132" s="36" t="s">
        <v>374</v>
      </c>
      <c r="C132" s="36" t="s">
        <v>67</v>
      </c>
      <c r="D132" s="28">
        <v>2240</v>
      </c>
    </row>
    <row r="133" spans="1:4" ht="27" customHeight="1">
      <c r="A133" s="22" t="s">
        <v>376</v>
      </c>
      <c r="B133" s="35" t="s">
        <v>377</v>
      </c>
      <c r="C133" s="35" t="s">
        <v>2</v>
      </c>
      <c r="D133" s="27">
        <f>D134</f>
        <v>11129</v>
      </c>
    </row>
    <row r="134" spans="1:4" ht="36.75">
      <c r="A134" s="17" t="s">
        <v>525</v>
      </c>
      <c r="B134" s="36" t="s">
        <v>377</v>
      </c>
      <c r="C134" s="36" t="s">
        <v>69</v>
      </c>
      <c r="D134" s="28">
        <v>11129</v>
      </c>
    </row>
    <row r="135" spans="1:4" ht="36.75">
      <c r="A135" s="22" t="s">
        <v>378</v>
      </c>
      <c r="B135" s="35" t="s">
        <v>379</v>
      </c>
      <c r="C135" s="35" t="s">
        <v>2</v>
      </c>
      <c r="D135" s="27">
        <f>D136</f>
        <v>390</v>
      </c>
    </row>
    <row r="136" spans="1:4" ht="36.75">
      <c r="A136" s="17" t="s">
        <v>525</v>
      </c>
      <c r="B136" s="36" t="s">
        <v>379</v>
      </c>
      <c r="C136" s="36" t="s">
        <v>69</v>
      </c>
      <c r="D136" s="28">
        <v>390</v>
      </c>
    </row>
    <row r="137" spans="1:4">
      <c r="A137" s="22" t="s">
        <v>380</v>
      </c>
      <c r="B137" s="35" t="s">
        <v>381</v>
      </c>
      <c r="C137" s="35" t="s">
        <v>2</v>
      </c>
      <c r="D137" s="27">
        <f>D138+D140</f>
        <v>8119.9000000000005</v>
      </c>
    </row>
    <row r="138" spans="1:4">
      <c r="A138" s="22" t="s">
        <v>42</v>
      </c>
      <c r="B138" s="35" t="s">
        <v>383</v>
      </c>
      <c r="C138" s="35" t="s">
        <v>2</v>
      </c>
      <c r="D138" s="27">
        <f>D139</f>
        <v>22.5</v>
      </c>
    </row>
    <row r="139" spans="1:4">
      <c r="A139" s="17" t="s">
        <v>526</v>
      </c>
      <c r="B139" s="36" t="s">
        <v>383</v>
      </c>
      <c r="C139" s="36" t="s">
        <v>67</v>
      </c>
      <c r="D139" s="28">
        <v>22.5</v>
      </c>
    </row>
    <row r="140" spans="1:4" ht="30.75" customHeight="1">
      <c r="A140" s="22" t="s">
        <v>30</v>
      </c>
      <c r="B140" s="35" t="s">
        <v>382</v>
      </c>
      <c r="C140" s="35" t="s">
        <v>2</v>
      </c>
      <c r="D140" s="27">
        <f>D141</f>
        <v>8097.4000000000005</v>
      </c>
    </row>
    <row r="141" spans="1:4" ht="36.75">
      <c r="A141" s="17" t="s">
        <v>525</v>
      </c>
      <c r="B141" s="36" t="s">
        <v>382</v>
      </c>
      <c r="C141" s="36" t="s">
        <v>69</v>
      </c>
      <c r="D141" s="28">
        <v>8097.4000000000005</v>
      </c>
    </row>
    <row r="142" spans="1:4" ht="24.75">
      <c r="A142" s="22" t="s">
        <v>384</v>
      </c>
      <c r="B142" s="35" t="s">
        <v>385</v>
      </c>
      <c r="C142" s="35" t="s">
        <v>2</v>
      </c>
      <c r="D142" s="27">
        <f>D143+D148+D150+D152+D155</f>
        <v>16107.900000000001</v>
      </c>
    </row>
    <row r="143" spans="1:4">
      <c r="A143" s="22" t="s">
        <v>45</v>
      </c>
      <c r="B143" s="35" t="s">
        <v>387</v>
      </c>
      <c r="C143" s="35" t="s">
        <v>2</v>
      </c>
      <c r="D143" s="27">
        <f>D144+D145+D146+D147</f>
        <v>3860</v>
      </c>
    </row>
    <row r="144" spans="1:4">
      <c r="A144" s="15" t="s">
        <v>513</v>
      </c>
      <c r="B144" s="36" t="s">
        <v>387</v>
      </c>
      <c r="C144" s="36" t="s">
        <v>8</v>
      </c>
      <c r="D144" s="28">
        <v>2298.8000000000002</v>
      </c>
    </row>
    <row r="145" spans="1:4" ht="24.75">
      <c r="A145" s="15" t="s">
        <v>514</v>
      </c>
      <c r="B145" s="36" t="s">
        <v>387</v>
      </c>
      <c r="C145" s="36" t="s">
        <v>32</v>
      </c>
      <c r="D145" s="28">
        <v>2</v>
      </c>
    </row>
    <row r="146" spans="1:4" ht="27" customHeight="1">
      <c r="A146" s="17" t="s">
        <v>515</v>
      </c>
      <c r="B146" s="36" t="s">
        <v>387</v>
      </c>
      <c r="C146" s="36" t="s">
        <v>9</v>
      </c>
      <c r="D146" s="28">
        <v>694.2</v>
      </c>
    </row>
    <row r="147" spans="1:4">
      <c r="A147" s="15" t="s">
        <v>55</v>
      </c>
      <c r="B147" s="36" t="s">
        <v>387</v>
      </c>
      <c r="C147" s="36" t="s">
        <v>34</v>
      </c>
      <c r="D147" s="28">
        <v>865</v>
      </c>
    </row>
    <row r="148" spans="1:4" ht="24.75">
      <c r="A148" s="22" t="s">
        <v>70</v>
      </c>
      <c r="B148" s="35" t="s">
        <v>388</v>
      </c>
      <c r="C148" s="35" t="s">
        <v>2</v>
      </c>
      <c r="D148" s="27">
        <f>D149</f>
        <v>5717.0000000000009</v>
      </c>
    </row>
    <row r="149" spans="1:4" ht="36.75">
      <c r="A149" s="17" t="s">
        <v>525</v>
      </c>
      <c r="B149" s="36" t="s">
        <v>388</v>
      </c>
      <c r="C149" s="36" t="s">
        <v>69</v>
      </c>
      <c r="D149" s="28">
        <v>5717.0000000000009</v>
      </c>
    </row>
    <row r="150" spans="1:4" ht="24.75">
      <c r="A150" s="22" t="s">
        <v>265</v>
      </c>
      <c r="B150" s="35" t="s">
        <v>386</v>
      </c>
      <c r="C150" s="35" t="s">
        <v>2</v>
      </c>
      <c r="D150" s="27">
        <f>D151</f>
        <v>370.9</v>
      </c>
    </row>
    <row r="151" spans="1:4" ht="24.75">
      <c r="A151" s="17" t="s">
        <v>520</v>
      </c>
      <c r="B151" s="36" t="s">
        <v>386</v>
      </c>
      <c r="C151" s="36" t="s">
        <v>267</v>
      </c>
      <c r="D151" s="28">
        <v>370.9</v>
      </c>
    </row>
    <row r="152" spans="1:4" ht="24.75">
      <c r="A152" s="22" t="s">
        <v>389</v>
      </c>
      <c r="B152" s="35" t="s">
        <v>390</v>
      </c>
      <c r="C152" s="35" t="s">
        <v>2</v>
      </c>
      <c r="D152" s="27">
        <f>D153+D154</f>
        <v>1802.8000000000002</v>
      </c>
    </row>
    <row r="153" spans="1:4" ht="36.75">
      <c r="A153" s="17" t="s">
        <v>525</v>
      </c>
      <c r="B153" s="36" t="s">
        <v>390</v>
      </c>
      <c r="C153" s="36" t="s">
        <v>69</v>
      </c>
      <c r="D153" s="28">
        <v>1752.8000000000002</v>
      </c>
    </row>
    <row r="154" spans="1:4">
      <c r="A154" s="17" t="s">
        <v>526</v>
      </c>
      <c r="B154" s="36" t="s">
        <v>390</v>
      </c>
      <c r="C154" s="36" t="s">
        <v>67</v>
      </c>
      <c r="D154" s="28">
        <v>50</v>
      </c>
    </row>
    <row r="155" spans="1:4">
      <c r="A155" s="22" t="s">
        <v>104</v>
      </c>
      <c r="B155" s="35" t="s">
        <v>391</v>
      </c>
      <c r="C155" s="35" t="s">
        <v>2</v>
      </c>
      <c r="D155" s="27">
        <f>D156</f>
        <v>4357.2</v>
      </c>
    </row>
    <row r="156" spans="1:4" ht="15.75" customHeight="1">
      <c r="A156" s="16" t="s">
        <v>527</v>
      </c>
      <c r="B156" s="36" t="s">
        <v>391</v>
      </c>
      <c r="C156" s="36" t="s">
        <v>392</v>
      </c>
      <c r="D156" s="28">
        <v>4357.2</v>
      </c>
    </row>
    <row r="157" spans="1:4" ht="24.75">
      <c r="A157" s="25" t="s">
        <v>484</v>
      </c>
      <c r="B157" s="33" t="s">
        <v>323</v>
      </c>
      <c r="C157" s="33" t="s">
        <v>2</v>
      </c>
      <c r="D157" s="26">
        <f>D158+D161</f>
        <v>10627.7</v>
      </c>
    </row>
    <row r="158" spans="1:4" ht="24.75">
      <c r="A158" s="22" t="s">
        <v>485</v>
      </c>
      <c r="B158" s="35" t="s">
        <v>324</v>
      </c>
      <c r="C158" s="35" t="s">
        <v>2</v>
      </c>
      <c r="D158" s="27">
        <f>D159</f>
        <v>10055.6</v>
      </c>
    </row>
    <row r="159" spans="1:4" ht="27" customHeight="1">
      <c r="A159" s="22" t="s">
        <v>30</v>
      </c>
      <c r="B159" s="35" t="s">
        <v>325</v>
      </c>
      <c r="C159" s="35" t="s">
        <v>2</v>
      </c>
      <c r="D159" s="27">
        <f>D160</f>
        <v>10055.6</v>
      </c>
    </row>
    <row r="160" spans="1:4" ht="36.75">
      <c r="A160" s="17" t="s">
        <v>525</v>
      </c>
      <c r="B160" s="36" t="s">
        <v>325</v>
      </c>
      <c r="C160" s="36" t="s">
        <v>69</v>
      </c>
      <c r="D160" s="28">
        <v>10055.6</v>
      </c>
    </row>
    <row r="161" spans="1:4" ht="24.75">
      <c r="A161" s="22" t="s">
        <v>326</v>
      </c>
      <c r="B161" s="35" t="s">
        <v>327</v>
      </c>
      <c r="C161" s="35" t="s">
        <v>2</v>
      </c>
      <c r="D161" s="27">
        <f>D162</f>
        <v>572.1</v>
      </c>
    </row>
    <row r="162" spans="1:4" ht="24.75">
      <c r="A162" s="22" t="s">
        <v>328</v>
      </c>
      <c r="B162" s="35" t="s">
        <v>329</v>
      </c>
      <c r="C162" s="35" t="s">
        <v>2</v>
      </c>
      <c r="D162" s="27">
        <f>D163</f>
        <v>572.1</v>
      </c>
    </row>
    <row r="163" spans="1:4">
      <c r="A163" s="17" t="s">
        <v>526</v>
      </c>
      <c r="B163" s="36" t="s">
        <v>329</v>
      </c>
      <c r="C163" s="36" t="s">
        <v>67</v>
      </c>
      <c r="D163" s="28">
        <v>572.1</v>
      </c>
    </row>
    <row r="164" spans="1:4" ht="24.75">
      <c r="A164" s="25" t="s">
        <v>486</v>
      </c>
      <c r="B164" s="33" t="s">
        <v>458</v>
      </c>
      <c r="C164" s="33" t="s">
        <v>2</v>
      </c>
      <c r="D164" s="26">
        <f>D165</f>
        <v>35362.800000000003</v>
      </c>
    </row>
    <row r="165" spans="1:4">
      <c r="A165" s="22" t="s">
        <v>459</v>
      </c>
      <c r="B165" s="35" t="s">
        <v>460</v>
      </c>
      <c r="C165" s="35" t="s">
        <v>2</v>
      </c>
      <c r="D165" s="27">
        <f>D166+D169+D171+D174+D176</f>
        <v>35362.800000000003</v>
      </c>
    </row>
    <row r="166" spans="1:4">
      <c r="A166" s="22" t="s">
        <v>199</v>
      </c>
      <c r="B166" s="35" t="s">
        <v>461</v>
      </c>
      <c r="C166" s="35" t="s">
        <v>2</v>
      </c>
      <c r="D166" s="27">
        <f>D167+D168</f>
        <v>11100</v>
      </c>
    </row>
    <row r="167" spans="1:4">
      <c r="A167" s="15" t="s">
        <v>55</v>
      </c>
      <c r="B167" s="36" t="s">
        <v>461</v>
      </c>
      <c r="C167" s="36" t="s">
        <v>34</v>
      </c>
      <c r="D167" s="28">
        <v>3000</v>
      </c>
    </row>
    <row r="168" spans="1:4" ht="24.75">
      <c r="A168" s="15" t="s">
        <v>524</v>
      </c>
      <c r="B168" s="36" t="s">
        <v>461</v>
      </c>
      <c r="C168" s="36" t="s">
        <v>205</v>
      </c>
      <c r="D168" s="28">
        <v>8100</v>
      </c>
    </row>
    <row r="169" spans="1:4">
      <c r="A169" s="22" t="s">
        <v>42</v>
      </c>
      <c r="B169" s="35" t="s">
        <v>463</v>
      </c>
      <c r="C169" s="35" t="s">
        <v>2</v>
      </c>
      <c r="D169" s="27">
        <f>D170</f>
        <v>315.2</v>
      </c>
    </row>
    <row r="170" spans="1:4">
      <c r="A170" s="17" t="s">
        <v>273</v>
      </c>
      <c r="B170" s="36" t="s">
        <v>463</v>
      </c>
      <c r="C170" s="36" t="s">
        <v>274</v>
      </c>
      <c r="D170" s="28">
        <v>315.2</v>
      </c>
    </row>
    <row r="171" spans="1:4" ht="26.25" customHeight="1">
      <c r="A171" s="22" t="s">
        <v>30</v>
      </c>
      <c r="B171" s="35" t="s">
        <v>462</v>
      </c>
      <c r="C171" s="35" t="s">
        <v>2</v>
      </c>
      <c r="D171" s="27">
        <f>D172+D173</f>
        <v>17547.599999999999</v>
      </c>
    </row>
    <row r="172" spans="1:4" ht="36.75">
      <c r="A172" s="17" t="s">
        <v>260</v>
      </c>
      <c r="B172" s="36" t="s">
        <v>462</v>
      </c>
      <c r="C172" s="36" t="s">
        <v>257</v>
      </c>
      <c r="D172" s="28">
        <v>14687.6</v>
      </c>
    </row>
    <row r="173" spans="1:4">
      <c r="A173" s="17" t="s">
        <v>273</v>
      </c>
      <c r="B173" s="36" t="s">
        <v>462</v>
      </c>
      <c r="C173" s="36" t="s">
        <v>274</v>
      </c>
      <c r="D173" s="28">
        <f>2500+360</f>
        <v>2860</v>
      </c>
    </row>
    <row r="174" spans="1:4" ht="25.5" customHeight="1">
      <c r="A174" s="22" t="s">
        <v>376</v>
      </c>
      <c r="B174" s="35" t="s">
        <v>464</v>
      </c>
      <c r="C174" s="35" t="s">
        <v>2</v>
      </c>
      <c r="D174" s="27">
        <f>D175</f>
        <v>6268.1</v>
      </c>
    </row>
    <row r="175" spans="1:4" ht="36.75">
      <c r="A175" s="17" t="s">
        <v>260</v>
      </c>
      <c r="B175" s="36" t="s">
        <v>464</v>
      </c>
      <c r="C175" s="36" t="s">
        <v>257</v>
      </c>
      <c r="D175" s="28">
        <v>6268.1</v>
      </c>
    </row>
    <row r="176" spans="1:4" ht="36.75">
      <c r="A176" s="22" t="s">
        <v>378</v>
      </c>
      <c r="B176" s="35" t="s">
        <v>465</v>
      </c>
      <c r="C176" s="35" t="s">
        <v>2</v>
      </c>
      <c r="D176" s="27">
        <f>D177</f>
        <v>131.9</v>
      </c>
    </row>
    <row r="177" spans="1:4" ht="36.75">
      <c r="A177" s="17" t="s">
        <v>260</v>
      </c>
      <c r="B177" s="36" t="s">
        <v>465</v>
      </c>
      <c r="C177" s="36" t="s">
        <v>257</v>
      </c>
      <c r="D177" s="28">
        <v>131.9</v>
      </c>
    </row>
    <row r="178" spans="1:4" ht="24.75">
      <c r="A178" s="25" t="s">
        <v>343</v>
      </c>
      <c r="B178" s="33" t="s">
        <v>344</v>
      </c>
      <c r="C178" s="33" t="s">
        <v>2</v>
      </c>
      <c r="D178" s="26">
        <f>D179+D186+D189</f>
        <v>469.4</v>
      </c>
    </row>
    <row r="179" spans="1:4" ht="24.75">
      <c r="A179" s="22" t="s">
        <v>345</v>
      </c>
      <c r="B179" s="35" t="s">
        <v>346</v>
      </c>
      <c r="C179" s="35" t="s">
        <v>2</v>
      </c>
      <c r="D179" s="27">
        <f>D180+D182+D184</f>
        <v>120</v>
      </c>
    </row>
    <row r="180" spans="1:4" ht="36.75">
      <c r="A180" s="22" t="s">
        <v>414</v>
      </c>
      <c r="B180" s="35" t="s">
        <v>415</v>
      </c>
      <c r="C180" s="35" t="s">
        <v>2</v>
      </c>
      <c r="D180" s="27">
        <f>D181</f>
        <v>30</v>
      </c>
    </row>
    <row r="181" spans="1:4">
      <c r="A181" s="15" t="s">
        <v>55</v>
      </c>
      <c r="B181" s="36" t="s">
        <v>415</v>
      </c>
      <c r="C181" s="36" t="s">
        <v>34</v>
      </c>
      <c r="D181" s="28">
        <v>30</v>
      </c>
    </row>
    <row r="182" spans="1:4" ht="24.75">
      <c r="A182" s="22" t="s">
        <v>347</v>
      </c>
      <c r="B182" s="35" t="s">
        <v>348</v>
      </c>
      <c r="C182" s="35" t="s">
        <v>2</v>
      </c>
      <c r="D182" s="27">
        <f>D183</f>
        <v>60</v>
      </c>
    </row>
    <row r="183" spans="1:4">
      <c r="A183" s="17" t="s">
        <v>526</v>
      </c>
      <c r="B183" s="36" t="s">
        <v>348</v>
      </c>
      <c r="C183" s="36" t="s">
        <v>67</v>
      </c>
      <c r="D183" s="28">
        <v>60</v>
      </c>
    </row>
    <row r="184" spans="1:4" ht="36.75">
      <c r="A184" s="22" t="s">
        <v>351</v>
      </c>
      <c r="B184" s="35" t="s">
        <v>393</v>
      </c>
      <c r="C184" s="35" t="s">
        <v>2</v>
      </c>
      <c r="D184" s="27">
        <f>D185</f>
        <v>30</v>
      </c>
    </row>
    <row r="185" spans="1:4">
      <c r="A185" s="17" t="s">
        <v>526</v>
      </c>
      <c r="B185" s="36" t="s">
        <v>393</v>
      </c>
      <c r="C185" s="36" t="s">
        <v>67</v>
      </c>
      <c r="D185" s="28">
        <v>30</v>
      </c>
    </row>
    <row r="186" spans="1:4">
      <c r="A186" s="22" t="s">
        <v>416</v>
      </c>
      <c r="B186" s="35" t="s">
        <v>417</v>
      </c>
      <c r="C186" s="35" t="s">
        <v>2</v>
      </c>
      <c r="D186" s="27">
        <f>D187</f>
        <v>319.39999999999998</v>
      </c>
    </row>
    <row r="187" spans="1:4" ht="24.75">
      <c r="A187" s="22" t="s">
        <v>347</v>
      </c>
      <c r="B187" s="35" t="s">
        <v>418</v>
      </c>
      <c r="C187" s="35" t="s">
        <v>2</v>
      </c>
      <c r="D187" s="27">
        <f>D188</f>
        <v>319.39999999999998</v>
      </c>
    </row>
    <row r="188" spans="1:4">
      <c r="A188" s="15" t="s">
        <v>55</v>
      </c>
      <c r="B188" s="36" t="s">
        <v>418</v>
      </c>
      <c r="C188" s="36" t="s">
        <v>34</v>
      </c>
      <c r="D188" s="28">
        <v>319.39999999999998</v>
      </c>
    </row>
    <row r="189" spans="1:4">
      <c r="A189" s="22" t="s">
        <v>349</v>
      </c>
      <c r="B189" s="35" t="s">
        <v>350</v>
      </c>
      <c r="C189" s="35" t="s">
        <v>2</v>
      </c>
      <c r="D189" s="27">
        <f>D190</f>
        <v>30</v>
      </c>
    </row>
    <row r="190" spans="1:4" ht="36.75">
      <c r="A190" s="22" t="s">
        <v>351</v>
      </c>
      <c r="B190" s="35" t="s">
        <v>352</v>
      </c>
      <c r="C190" s="35" t="s">
        <v>2</v>
      </c>
      <c r="D190" s="27">
        <f>D191</f>
        <v>30</v>
      </c>
    </row>
    <row r="191" spans="1:4">
      <c r="A191" s="17" t="s">
        <v>526</v>
      </c>
      <c r="B191" s="36" t="s">
        <v>352</v>
      </c>
      <c r="C191" s="36" t="s">
        <v>67</v>
      </c>
      <c r="D191" s="28">
        <v>30</v>
      </c>
    </row>
    <row r="192" spans="1:4" ht="24.75">
      <c r="A192" s="25" t="s">
        <v>487</v>
      </c>
      <c r="B192" s="33" t="s">
        <v>12</v>
      </c>
      <c r="C192" s="33" t="s">
        <v>2</v>
      </c>
      <c r="D192" s="26">
        <f>D193+D204+D211</f>
        <v>22084.999999999996</v>
      </c>
    </row>
    <row r="193" spans="1:4">
      <c r="A193" s="22" t="s">
        <v>394</v>
      </c>
      <c r="B193" s="35" t="s">
        <v>395</v>
      </c>
      <c r="C193" s="35" t="s">
        <v>2</v>
      </c>
      <c r="D193" s="27">
        <f>D194+D197+D200</f>
        <v>18360.599999999999</v>
      </c>
    </row>
    <row r="194" spans="1:4" ht="24.75">
      <c r="A194" s="22" t="s">
        <v>396</v>
      </c>
      <c r="B194" s="35" t="s">
        <v>397</v>
      </c>
      <c r="C194" s="35" t="s">
        <v>2</v>
      </c>
      <c r="D194" s="27">
        <f>D195</f>
        <v>55</v>
      </c>
    </row>
    <row r="195" spans="1:4">
      <c r="A195" s="22" t="s">
        <v>398</v>
      </c>
      <c r="B195" s="35" t="s">
        <v>399</v>
      </c>
      <c r="C195" s="35" t="s">
        <v>2</v>
      </c>
      <c r="D195" s="27">
        <f>D196</f>
        <v>55</v>
      </c>
    </row>
    <row r="196" spans="1:4">
      <c r="A196" s="17" t="s">
        <v>526</v>
      </c>
      <c r="B196" s="36" t="s">
        <v>399</v>
      </c>
      <c r="C196" s="36" t="s">
        <v>67</v>
      </c>
      <c r="D196" s="28">
        <v>55</v>
      </c>
    </row>
    <row r="197" spans="1:4" ht="24.75">
      <c r="A197" s="22" t="s">
        <v>427</v>
      </c>
      <c r="B197" s="35" t="s">
        <v>428</v>
      </c>
      <c r="C197" s="35" t="s">
        <v>2</v>
      </c>
      <c r="D197" s="27">
        <f>D198</f>
        <v>30</v>
      </c>
    </row>
    <row r="198" spans="1:4">
      <c r="A198" s="22" t="s">
        <v>398</v>
      </c>
      <c r="B198" s="35" t="s">
        <v>429</v>
      </c>
      <c r="C198" s="35" t="s">
        <v>2</v>
      </c>
      <c r="D198" s="27">
        <f>D199</f>
        <v>30</v>
      </c>
    </row>
    <row r="199" spans="1:4">
      <c r="A199" s="15" t="s">
        <v>55</v>
      </c>
      <c r="B199" s="36" t="s">
        <v>429</v>
      </c>
      <c r="C199" s="36" t="s">
        <v>34</v>
      </c>
      <c r="D199" s="28">
        <v>30</v>
      </c>
    </row>
    <row r="200" spans="1:4">
      <c r="A200" s="22" t="s">
        <v>452</v>
      </c>
      <c r="B200" s="35" t="s">
        <v>453</v>
      </c>
      <c r="C200" s="35" t="s">
        <v>2</v>
      </c>
      <c r="D200" s="27">
        <f>D201</f>
        <v>18275.599999999999</v>
      </c>
    </row>
    <row r="201" spans="1:4" ht="24.75">
      <c r="A201" s="22" t="s">
        <v>454</v>
      </c>
      <c r="B201" s="35" t="s">
        <v>455</v>
      </c>
      <c r="C201" s="35" t="s">
        <v>2</v>
      </c>
      <c r="D201" s="27">
        <f>D202+D203</f>
        <v>18275.599999999999</v>
      </c>
    </row>
    <row r="202" spans="1:4">
      <c r="A202" s="17" t="s">
        <v>526</v>
      </c>
      <c r="B202" s="36" t="s">
        <v>455</v>
      </c>
      <c r="C202" s="36" t="s">
        <v>67</v>
      </c>
      <c r="D202" s="28">
        <v>16999</v>
      </c>
    </row>
    <row r="203" spans="1:4">
      <c r="A203" s="17" t="s">
        <v>273</v>
      </c>
      <c r="B203" s="36" t="s">
        <v>455</v>
      </c>
      <c r="C203" s="36" t="s">
        <v>274</v>
      </c>
      <c r="D203" s="28">
        <v>1276.5999999999999</v>
      </c>
    </row>
    <row r="204" spans="1:4">
      <c r="A204" s="22" t="s">
        <v>13</v>
      </c>
      <c r="B204" s="35" t="s">
        <v>14</v>
      </c>
      <c r="C204" s="35" t="s">
        <v>2</v>
      </c>
      <c r="D204" s="27">
        <f>D205</f>
        <v>1079.8</v>
      </c>
    </row>
    <row r="205" spans="1:4" ht="24.75">
      <c r="A205" s="22" t="s">
        <v>15</v>
      </c>
      <c r="B205" s="35" t="s">
        <v>16</v>
      </c>
      <c r="C205" s="35" t="s">
        <v>2</v>
      </c>
      <c r="D205" s="27">
        <f>D206+D209</f>
        <v>1079.8</v>
      </c>
    </row>
    <row r="206" spans="1:4" ht="24.75">
      <c r="A206" s="22" t="s">
        <v>17</v>
      </c>
      <c r="B206" s="35" t="s">
        <v>18</v>
      </c>
      <c r="C206" s="35" t="s">
        <v>2</v>
      </c>
      <c r="D206" s="27">
        <f>D207+D208</f>
        <v>1009.8</v>
      </c>
    </row>
    <row r="207" spans="1:4">
      <c r="A207" s="15" t="s">
        <v>513</v>
      </c>
      <c r="B207" s="36" t="s">
        <v>18</v>
      </c>
      <c r="C207" s="36" t="s">
        <v>8</v>
      </c>
      <c r="D207" s="28">
        <v>775.6</v>
      </c>
    </row>
    <row r="208" spans="1:4" ht="27" customHeight="1">
      <c r="A208" s="17" t="s">
        <v>515</v>
      </c>
      <c r="B208" s="36" t="s">
        <v>18</v>
      </c>
      <c r="C208" s="36" t="s">
        <v>9</v>
      </c>
      <c r="D208" s="28">
        <v>234.2</v>
      </c>
    </row>
    <row r="209" spans="1:4">
      <c r="A209" s="22" t="s">
        <v>430</v>
      </c>
      <c r="B209" s="35" t="s">
        <v>431</v>
      </c>
      <c r="C209" s="35" t="s">
        <v>2</v>
      </c>
      <c r="D209" s="27">
        <f>D210</f>
        <v>70</v>
      </c>
    </row>
    <row r="210" spans="1:4">
      <c r="A210" s="15" t="s">
        <v>55</v>
      </c>
      <c r="B210" s="36" t="s">
        <v>431</v>
      </c>
      <c r="C210" s="36" t="s">
        <v>34</v>
      </c>
      <c r="D210" s="28">
        <v>70</v>
      </c>
    </row>
    <row r="211" spans="1:4" ht="36.75">
      <c r="A211" s="22" t="s">
        <v>19</v>
      </c>
      <c r="B211" s="35" t="s">
        <v>20</v>
      </c>
      <c r="C211" s="35" t="s">
        <v>2</v>
      </c>
      <c r="D211" s="27">
        <f>D212+D215+D219</f>
        <v>2644.6</v>
      </c>
    </row>
    <row r="212" spans="1:4">
      <c r="A212" s="22" t="s">
        <v>432</v>
      </c>
      <c r="B212" s="35" t="s">
        <v>433</v>
      </c>
      <c r="C212" s="35" t="s">
        <v>2</v>
      </c>
      <c r="D212" s="27">
        <f>D213</f>
        <v>604</v>
      </c>
    </row>
    <row r="213" spans="1:4">
      <c r="A213" s="22" t="s">
        <v>434</v>
      </c>
      <c r="B213" s="35" t="s">
        <v>435</v>
      </c>
      <c r="C213" s="35" t="s">
        <v>2</v>
      </c>
      <c r="D213" s="27">
        <f>D214</f>
        <v>604</v>
      </c>
    </row>
    <row r="214" spans="1:4" ht="24.75">
      <c r="A214" s="17" t="s">
        <v>520</v>
      </c>
      <c r="B214" s="36" t="s">
        <v>435</v>
      </c>
      <c r="C214" s="36" t="s">
        <v>267</v>
      </c>
      <c r="D214" s="28">
        <v>604</v>
      </c>
    </row>
    <row r="215" spans="1:4" ht="24.75">
      <c r="A215" s="22" t="s">
        <v>353</v>
      </c>
      <c r="B215" s="35" t="s">
        <v>354</v>
      </c>
      <c r="C215" s="35" t="s">
        <v>2</v>
      </c>
      <c r="D215" s="27">
        <f>D216</f>
        <v>1050</v>
      </c>
    </row>
    <row r="216" spans="1:4" ht="18.75" customHeight="1">
      <c r="A216" s="22" t="s">
        <v>355</v>
      </c>
      <c r="B216" s="35" t="s">
        <v>356</v>
      </c>
      <c r="C216" s="35" t="s">
        <v>2</v>
      </c>
      <c r="D216" s="27">
        <f>D217+D218</f>
        <v>1050</v>
      </c>
    </row>
    <row r="217" spans="1:4">
      <c r="A217" s="17" t="s">
        <v>526</v>
      </c>
      <c r="B217" s="36" t="s">
        <v>356</v>
      </c>
      <c r="C217" s="36" t="s">
        <v>67</v>
      </c>
      <c r="D217" s="28">
        <v>1000</v>
      </c>
    </row>
    <row r="218" spans="1:4">
      <c r="A218" s="15" t="s">
        <v>55</v>
      </c>
      <c r="B218" s="36" t="s">
        <v>356</v>
      </c>
      <c r="C218" s="36" t="s">
        <v>34</v>
      </c>
      <c r="D218" s="28">
        <v>50</v>
      </c>
    </row>
    <row r="219" spans="1:4">
      <c r="A219" s="22" t="s">
        <v>21</v>
      </c>
      <c r="B219" s="35" t="s">
        <v>22</v>
      </c>
      <c r="C219" s="35" t="s">
        <v>2</v>
      </c>
      <c r="D219" s="27">
        <f>D220+D222+D225+D227</f>
        <v>990.59999999999991</v>
      </c>
    </row>
    <row r="220" spans="1:4" ht="72.75" customHeight="1">
      <c r="A220" s="22" t="s">
        <v>456</v>
      </c>
      <c r="B220" s="35" t="s">
        <v>457</v>
      </c>
      <c r="C220" s="35" t="s">
        <v>2</v>
      </c>
      <c r="D220" s="27">
        <f>D221</f>
        <v>123.3</v>
      </c>
    </row>
    <row r="221" spans="1:4">
      <c r="A221" s="15" t="s">
        <v>55</v>
      </c>
      <c r="B221" s="36" t="s">
        <v>457</v>
      </c>
      <c r="C221" s="36" t="s">
        <v>34</v>
      </c>
      <c r="D221" s="28">
        <v>123.3</v>
      </c>
    </row>
    <row r="222" spans="1:4" ht="63" customHeight="1">
      <c r="A222" s="22" t="s">
        <v>23</v>
      </c>
      <c r="B222" s="35" t="s">
        <v>24</v>
      </c>
      <c r="C222" s="35" t="s">
        <v>2</v>
      </c>
      <c r="D222" s="27">
        <f>D223+D224</f>
        <v>499.8</v>
      </c>
    </row>
    <row r="223" spans="1:4">
      <c r="A223" s="15" t="s">
        <v>513</v>
      </c>
      <c r="B223" s="36" t="s">
        <v>24</v>
      </c>
      <c r="C223" s="36" t="s">
        <v>8</v>
      </c>
      <c r="D223" s="28">
        <v>383.8</v>
      </c>
    </row>
    <row r="224" spans="1:4" ht="31.5" customHeight="1">
      <c r="A224" s="17" t="s">
        <v>515</v>
      </c>
      <c r="B224" s="36" t="s">
        <v>24</v>
      </c>
      <c r="C224" s="36" t="s">
        <v>9</v>
      </c>
      <c r="D224" s="28">
        <v>116</v>
      </c>
    </row>
    <row r="225" spans="1:4" ht="18" customHeight="1">
      <c r="A225" s="22" t="s">
        <v>355</v>
      </c>
      <c r="B225" s="35" t="s">
        <v>436</v>
      </c>
      <c r="C225" s="35" t="s">
        <v>2</v>
      </c>
      <c r="D225" s="27">
        <f>D226</f>
        <v>343.7</v>
      </c>
    </row>
    <row r="226" spans="1:4">
      <c r="A226" s="15" t="s">
        <v>521</v>
      </c>
      <c r="B226" s="36" t="s">
        <v>436</v>
      </c>
      <c r="C226" s="36" t="s">
        <v>437</v>
      </c>
      <c r="D226" s="28">
        <v>343.7</v>
      </c>
    </row>
    <row r="227" spans="1:4">
      <c r="A227" s="22" t="s">
        <v>438</v>
      </c>
      <c r="B227" s="35" t="s">
        <v>439</v>
      </c>
      <c r="C227" s="35" t="s">
        <v>2</v>
      </c>
      <c r="D227" s="27">
        <f>D228</f>
        <v>23.8</v>
      </c>
    </row>
    <row r="228" spans="1:4">
      <c r="A228" s="15" t="s">
        <v>521</v>
      </c>
      <c r="B228" s="36" t="s">
        <v>439</v>
      </c>
      <c r="C228" s="36" t="s">
        <v>437</v>
      </c>
      <c r="D228" s="28">
        <v>23.8</v>
      </c>
    </row>
    <row r="229" spans="1:4" ht="24.75">
      <c r="A229" s="25" t="s">
        <v>161</v>
      </c>
      <c r="B229" s="33" t="s">
        <v>162</v>
      </c>
      <c r="C229" s="33" t="s">
        <v>2</v>
      </c>
      <c r="D229" s="26">
        <f>D230+D235+D238+D241+D244+D247</f>
        <v>512</v>
      </c>
    </row>
    <row r="230" spans="1:4">
      <c r="A230" s="22" t="s">
        <v>163</v>
      </c>
      <c r="B230" s="35" t="s">
        <v>164</v>
      </c>
      <c r="C230" s="35" t="s">
        <v>2</v>
      </c>
      <c r="D230" s="27">
        <f>D231+D233</f>
        <v>200</v>
      </c>
    </row>
    <row r="231" spans="1:4" ht="24.75">
      <c r="A231" s="22" t="s">
        <v>165</v>
      </c>
      <c r="B231" s="35" t="s">
        <v>166</v>
      </c>
      <c r="C231" s="35" t="s">
        <v>2</v>
      </c>
      <c r="D231" s="27">
        <f>D232</f>
        <v>50</v>
      </c>
    </row>
    <row r="232" spans="1:4">
      <c r="A232" s="15" t="s">
        <v>55</v>
      </c>
      <c r="B232" s="36" t="s">
        <v>166</v>
      </c>
      <c r="C232" s="36" t="s">
        <v>34</v>
      </c>
      <c r="D232" s="28">
        <v>50</v>
      </c>
    </row>
    <row r="233" spans="1:4" ht="24.75">
      <c r="A233" s="22" t="s">
        <v>165</v>
      </c>
      <c r="B233" s="35" t="s">
        <v>166</v>
      </c>
      <c r="C233" s="35" t="s">
        <v>2</v>
      </c>
      <c r="D233" s="27">
        <f>D234</f>
        <v>150</v>
      </c>
    </row>
    <row r="234" spans="1:4">
      <c r="A234" s="17" t="s">
        <v>526</v>
      </c>
      <c r="B234" s="36" t="s">
        <v>166</v>
      </c>
      <c r="C234" s="36" t="s">
        <v>67</v>
      </c>
      <c r="D234" s="28">
        <v>150</v>
      </c>
    </row>
    <row r="235" spans="1:4" ht="16.5" customHeight="1">
      <c r="A235" s="22" t="s">
        <v>357</v>
      </c>
      <c r="B235" s="35" t="s">
        <v>358</v>
      </c>
      <c r="C235" s="35" t="s">
        <v>2</v>
      </c>
      <c r="D235" s="27">
        <f>D236</f>
        <v>10</v>
      </c>
    </row>
    <row r="236" spans="1:4" ht="24.75">
      <c r="A236" s="22" t="s">
        <v>165</v>
      </c>
      <c r="B236" s="35" t="s">
        <v>359</v>
      </c>
      <c r="C236" s="35" t="s">
        <v>2</v>
      </c>
      <c r="D236" s="27">
        <f>D237</f>
        <v>10</v>
      </c>
    </row>
    <row r="237" spans="1:4">
      <c r="A237" s="17" t="s">
        <v>526</v>
      </c>
      <c r="B237" s="36" t="s">
        <v>359</v>
      </c>
      <c r="C237" s="36" t="s">
        <v>67</v>
      </c>
      <c r="D237" s="28">
        <v>10</v>
      </c>
    </row>
    <row r="238" spans="1:4">
      <c r="A238" s="22" t="s">
        <v>400</v>
      </c>
      <c r="B238" s="35" t="s">
        <v>401</v>
      </c>
      <c r="C238" s="35" t="s">
        <v>2</v>
      </c>
      <c r="D238" s="27">
        <f>D239</f>
        <v>30</v>
      </c>
    </row>
    <row r="239" spans="1:4" ht="24.75">
      <c r="A239" s="22" t="s">
        <v>165</v>
      </c>
      <c r="B239" s="35" t="s">
        <v>402</v>
      </c>
      <c r="C239" s="35" t="s">
        <v>2</v>
      </c>
      <c r="D239" s="27">
        <f>D240</f>
        <v>30</v>
      </c>
    </row>
    <row r="240" spans="1:4">
      <c r="A240" s="17" t="s">
        <v>526</v>
      </c>
      <c r="B240" s="36" t="s">
        <v>402</v>
      </c>
      <c r="C240" s="36" t="s">
        <v>67</v>
      </c>
      <c r="D240" s="28">
        <v>30</v>
      </c>
    </row>
    <row r="241" spans="1:4">
      <c r="A241" s="22" t="s">
        <v>488</v>
      </c>
      <c r="B241" s="35" t="s">
        <v>167</v>
      </c>
      <c r="C241" s="35" t="s">
        <v>2</v>
      </c>
      <c r="D241" s="27">
        <f>D242</f>
        <v>100</v>
      </c>
    </row>
    <row r="242" spans="1:4" ht="24.75">
      <c r="A242" s="22" t="s">
        <v>165</v>
      </c>
      <c r="B242" s="35" t="s">
        <v>168</v>
      </c>
      <c r="C242" s="35" t="s">
        <v>2</v>
      </c>
      <c r="D242" s="27">
        <f>D243</f>
        <v>100</v>
      </c>
    </row>
    <row r="243" spans="1:4">
      <c r="A243" s="15" t="s">
        <v>55</v>
      </c>
      <c r="B243" s="36" t="s">
        <v>168</v>
      </c>
      <c r="C243" s="36" t="s">
        <v>34</v>
      </c>
      <c r="D243" s="28">
        <v>100</v>
      </c>
    </row>
    <row r="244" spans="1:4" ht="24.75">
      <c r="A244" s="22" t="s">
        <v>541</v>
      </c>
      <c r="B244" s="35" t="s">
        <v>172</v>
      </c>
      <c r="C244" s="35" t="s">
        <v>2</v>
      </c>
      <c r="D244" s="27">
        <f>D245</f>
        <v>86</v>
      </c>
    </row>
    <row r="245" spans="1:4" ht="24.75">
      <c r="A245" s="22" t="s">
        <v>165</v>
      </c>
      <c r="B245" s="35" t="s">
        <v>173</v>
      </c>
      <c r="C245" s="35" t="s">
        <v>2</v>
      </c>
      <c r="D245" s="27">
        <f>D246</f>
        <v>86</v>
      </c>
    </row>
    <row r="246" spans="1:4">
      <c r="A246" s="15" t="s">
        <v>55</v>
      </c>
      <c r="B246" s="36" t="s">
        <v>173</v>
      </c>
      <c r="C246" s="36" t="s">
        <v>34</v>
      </c>
      <c r="D246" s="28">
        <v>86</v>
      </c>
    </row>
    <row r="247" spans="1:4" ht="25.5" customHeight="1">
      <c r="A247" s="22" t="s">
        <v>169</v>
      </c>
      <c r="B247" s="35" t="s">
        <v>170</v>
      </c>
      <c r="C247" s="35" t="s">
        <v>2</v>
      </c>
      <c r="D247" s="27">
        <f>D248</f>
        <v>86</v>
      </c>
    </row>
    <row r="248" spans="1:4" ht="24.75">
      <c r="A248" s="22" t="s">
        <v>165</v>
      </c>
      <c r="B248" s="35" t="s">
        <v>171</v>
      </c>
      <c r="C248" s="35" t="s">
        <v>2</v>
      </c>
      <c r="D248" s="27">
        <f>D249</f>
        <v>86</v>
      </c>
    </row>
    <row r="249" spans="1:4">
      <c r="A249" s="15" t="s">
        <v>55</v>
      </c>
      <c r="B249" s="36" t="s">
        <v>171</v>
      </c>
      <c r="C249" s="36" t="s">
        <v>34</v>
      </c>
      <c r="D249" s="28">
        <v>86</v>
      </c>
    </row>
    <row r="250" spans="1:4" ht="24.75">
      <c r="A250" s="25" t="s">
        <v>142</v>
      </c>
      <c r="B250" s="33" t="s">
        <v>143</v>
      </c>
      <c r="C250" s="33" t="s">
        <v>2</v>
      </c>
      <c r="D250" s="26">
        <f>D251+D259</f>
        <v>5871.7</v>
      </c>
    </row>
    <row r="251" spans="1:4" ht="17.25" customHeight="1">
      <c r="A251" s="22" t="s">
        <v>144</v>
      </c>
      <c r="B251" s="35" t="s">
        <v>145</v>
      </c>
      <c r="C251" s="35" t="s">
        <v>2</v>
      </c>
      <c r="D251" s="27">
        <f>D252</f>
        <v>2971.7</v>
      </c>
    </row>
    <row r="252" spans="1:4" ht="24.75">
      <c r="A252" s="22" t="s">
        <v>146</v>
      </c>
      <c r="B252" s="35" t="s">
        <v>147</v>
      </c>
      <c r="C252" s="35" t="s">
        <v>2</v>
      </c>
      <c r="D252" s="27">
        <f>D253+D255+D257</f>
        <v>2971.7</v>
      </c>
    </row>
    <row r="253" spans="1:4" ht="48.75">
      <c r="A253" s="22" t="s">
        <v>148</v>
      </c>
      <c r="B253" s="35" t="s">
        <v>149</v>
      </c>
      <c r="C253" s="35" t="s">
        <v>2</v>
      </c>
      <c r="D253" s="27">
        <f>D254</f>
        <v>6.7</v>
      </c>
    </row>
    <row r="254" spans="1:4">
      <c r="A254" s="15" t="s">
        <v>55</v>
      </c>
      <c r="B254" s="36" t="s">
        <v>149</v>
      </c>
      <c r="C254" s="36" t="s">
        <v>34</v>
      </c>
      <c r="D254" s="28">
        <v>6.7</v>
      </c>
    </row>
    <row r="255" spans="1:4">
      <c r="A255" s="22" t="s">
        <v>103</v>
      </c>
      <c r="B255" s="35" t="s">
        <v>403</v>
      </c>
      <c r="C255" s="35" t="s">
        <v>2</v>
      </c>
      <c r="D255" s="27">
        <f>D256</f>
        <v>200</v>
      </c>
    </row>
    <row r="256" spans="1:4">
      <c r="A256" s="17" t="s">
        <v>526</v>
      </c>
      <c r="B256" s="36" t="s">
        <v>403</v>
      </c>
      <c r="C256" s="36" t="s">
        <v>67</v>
      </c>
      <c r="D256" s="28">
        <v>200</v>
      </c>
    </row>
    <row r="257" spans="1:4" ht="24.75">
      <c r="A257" s="22" t="s">
        <v>227</v>
      </c>
      <c r="B257" s="35" t="s">
        <v>228</v>
      </c>
      <c r="C257" s="35" t="s">
        <v>2</v>
      </c>
      <c r="D257" s="27">
        <f>D258</f>
        <v>2765</v>
      </c>
    </row>
    <row r="258" spans="1:4">
      <c r="A258" s="15" t="s">
        <v>55</v>
      </c>
      <c r="B258" s="36" t="s">
        <v>228</v>
      </c>
      <c r="C258" s="36" t="s">
        <v>34</v>
      </c>
      <c r="D258" s="28">
        <v>2765</v>
      </c>
    </row>
    <row r="259" spans="1:4" ht="24.75">
      <c r="A259" s="22" t="s">
        <v>489</v>
      </c>
      <c r="B259" s="35" t="s">
        <v>229</v>
      </c>
      <c r="C259" s="35" t="s">
        <v>2</v>
      </c>
      <c r="D259" s="27">
        <f>D260</f>
        <v>2900</v>
      </c>
    </row>
    <row r="260" spans="1:4" ht="51.75" customHeight="1">
      <c r="A260" s="22" t="s">
        <v>230</v>
      </c>
      <c r="B260" s="35" t="s">
        <v>231</v>
      </c>
      <c r="C260" s="35" t="s">
        <v>2</v>
      </c>
      <c r="D260" s="27">
        <f>D261+D263</f>
        <v>2900</v>
      </c>
    </row>
    <row r="261" spans="1:4" ht="24.75">
      <c r="A261" s="22" t="s">
        <v>232</v>
      </c>
      <c r="B261" s="35" t="s">
        <v>233</v>
      </c>
      <c r="C261" s="35" t="s">
        <v>2</v>
      </c>
      <c r="D261" s="27">
        <f>D262</f>
        <v>2000</v>
      </c>
    </row>
    <row r="262" spans="1:4">
      <c r="A262" s="15" t="s">
        <v>55</v>
      </c>
      <c r="B262" s="36" t="s">
        <v>233</v>
      </c>
      <c r="C262" s="36" t="s">
        <v>34</v>
      </c>
      <c r="D262" s="28">
        <v>2000</v>
      </c>
    </row>
    <row r="263" spans="1:4">
      <c r="A263" s="23" t="s">
        <v>238</v>
      </c>
      <c r="B263" s="37" t="s">
        <v>542</v>
      </c>
      <c r="C263" s="37" t="s">
        <v>2</v>
      </c>
      <c r="D263" s="29">
        <f>D264</f>
        <v>900</v>
      </c>
    </row>
    <row r="264" spans="1:4">
      <c r="A264" s="17" t="s">
        <v>55</v>
      </c>
      <c r="B264" s="38" t="s">
        <v>542</v>
      </c>
      <c r="C264" s="38" t="s">
        <v>34</v>
      </c>
      <c r="D264" s="30">
        <v>900</v>
      </c>
    </row>
    <row r="265" spans="1:4" ht="24.75">
      <c r="A265" s="25" t="s">
        <v>490</v>
      </c>
      <c r="B265" s="33" t="s">
        <v>49</v>
      </c>
      <c r="C265" s="33" t="s">
        <v>2</v>
      </c>
      <c r="D265" s="26">
        <f>D266+D269+D272+D284</f>
        <v>88929.9</v>
      </c>
    </row>
    <row r="266" spans="1:4">
      <c r="A266" s="22" t="s">
        <v>57</v>
      </c>
      <c r="B266" s="35" t="s">
        <v>58</v>
      </c>
      <c r="C266" s="35" t="s">
        <v>2</v>
      </c>
      <c r="D266" s="27">
        <f>D267</f>
        <v>1500</v>
      </c>
    </row>
    <row r="267" spans="1:4">
      <c r="A267" s="22" t="s">
        <v>56</v>
      </c>
      <c r="B267" s="35" t="s">
        <v>59</v>
      </c>
      <c r="C267" s="35" t="s">
        <v>2</v>
      </c>
      <c r="D267" s="27">
        <f>D268</f>
        <v>1500</v>
      </c>
    </row>
    <row r="268" spans="1:4">
      <c r="A268" s="15" t="s">
        <v>531</v>
      </c>
      <c r="B268" s="36" t="s">
        <v>59</v>
      </c>
      <c r="C268" s="36" t="s">
        <v>60</v>
      </c>
      <c r="D268" s="28">
        <v>1500</v>
      </c>
    </row>
    <row r="269" spans="1:4">
      <c r="A269" s="22" t="s">
        <v>466</v>
      </c>
      <c r="B269" s="35" t="s">
        <v>467</v>
      </c>
      <c r="C269" s="35" t="s">
        <v>2</v>
      </c>
      <c r="D269" s="27">
        <f>D270</f>
        <v>17000</v>
      </c>
    </row>
    <row r="270" spans="1:4">
      <c r="A270" s="22" t="s">
        <v>468</v>
      </c>
      <c r="B270" s="35" t="s">
        <v>469</v>
      </c>
      <c r="C270" s="35" t="s">
        <v>2</v>
      </c>
      <c r="D270" s="27">
        <f>D271</f>
        <v>17000</v>
      </c>
    </row>
    <row r="271" spans="1:4">
      <c r="A271" s="15" t="s">
        <v>528</v>
      </c>
      <c r="B271" s="36" t="s">
        <v>469</v>
      </c>
      <c r="C271" s="36" t="s">
        <v>470</v>
      </c>
      <c r="D271" s="28">
        <v>17000</v>
      </c>
    </row>
    <row r="272" spans="1:4">
      <c r="A272" s="22" t="s">
        <v>50</v>
      </c>
      <c r="B272" s="35" t="s">
        <v>51</v>
      </c>
      <c r="C272" s="35" t="s">
        <v>2</v>
      </c>
      <c r="D272" s="27">
        <f>D273+D278</f>
        <v>48979.899999999994</v>
      </c>
    </row>
    <row r="273" spans="1:4">
      <c r="A273" s="22" t="s">
        <v>45</v>
      </c>
      <c r="B273" s="35" t="s">
        <v>52</v>
      </c>
      <c r="C273" s="35" t="s">
        <v>2</v>
      </c>
      <c r="D273" s="27">
        <f>D274+D275+D276+D277</f>
        <v>10116</v>
      </c>
    </row>
    <row r="274" spans="1:4">
      <c r="A274" s="15" t="s">
        <v>513</v>
      </c>
      <c r="B274" s="36" t="s">
        <v>52</v>
      </c>
      <c r="C274" s="36" t="s">
        <v>8</v>
      </c>
      <c r="D274" s="28">
        <v>6990.2</v>
      </c>
    </row>
    <row r="275" spans="1:4" ht="30" customHeight="1">
      <c r="A275" s="17" t="s">
        <v>515</v>
      </c>
      <c r="B275" s="36" t="s">
        <v>52</v>
      </c>
      <c r="C275" s="36" t="s">
        <v>9</v>
      </c>
      <c r="D275" s="28">
        <v>2095</v>
      </c>
    </row>
    <row r="276" spans="1:4" ht="16.5" customHeight="1">
      <c r="A276" s="17" t="s">
        <v>516</v>
      </c>
      <c r="B276" s="36" t="s">
        <v>52</v>
      </c>
      <c r="C276" s="36" t="s">
        <v>33</v>
      </c>
      <c r="D276" s="28">
        <v>281</v>
      </c>
    </row>
    <row r="277" spans="1:4">
      <c r="A277" s="15" t="s">
        <v>55</v>
      </c>
      <c r="B277" s="36" t="s">
        <v>52</v>
      </c>
      <c r="C277" s="36" t="s">
        <v>34</v>
      </c>
      <c r="D277" s="28">
        <v>749.8</v>
      </c>
    </row>
    <row r="278" spans="1:4" ht="24.75">
      <c r="A278" s="22" t="s">
        <v>70</v>
      </c>
      <c r="B278" s="35" t="s">
        <v>71</v>
      </c>
      <c r="C278" s="35" t="s">
        <v>2</v>
      </c>
      <c r="D278" s="27">
        <f>D279+D280+D281+D282+D283</f>
        <v>38863.899999999994</v>
      </c>
    </row>
    <row r="279" spans="1:4">
      <c r="A279" s="15" t="s">
        <v>511</v>
      </c>
      <c r="B279" s="36" t="s">
        <v>71</v>
      </c>
      <c r="C279" s="36" t="s">
        <v>72</v>
      </c>
      <c r="D279" s="28">
        <v>28577.5</v>
      </c>
    </row>
    <row r="280" spans="1:4">
      <c r="A280" s="15" t="s">
        <v>73</v>
      </c>
      <c r="B280" s="36" t="s">
        <v>71</v>
      </c>
      <c r="C280" s="36" t="s">
        <v>74</v>
      </c>
      <c r="D280" s="28">
        <v>0.7</v>
      </c>
    </row>
    <row r="281" spans="1:4" ht="24.75">
      <c r="A281" s="15" t="s">
        <v>512</v>
      </c>
      <c r="B281" s="36" t="s">
        <v>71</v>
      </c>
      <c r="C281" s="36" t="s">
        <v>75</v>
      </c>
      <c r="D281" s="28">
        <v>8329</v>
      </c>
    </row>
    <row r="282" spans="1:4" ht="18.75" customHeight="1">
      <c r="A282" s="17" t="s">
        <v>516</v>
      </c>
      <c r="B282" s="36" t="s">
        <v>71</v>
      </c>
      <c r="C282" s="36" t="s">
        <v>33</v>
      </c>
      <c r="D282" s="28">
        <v>1037</v>
      </c>
    </row>
    <row r="283" spans="1:4">
      <c r="A283" s="15" t="s">
        <v>55</v>
      </c>
      <c r="B283" s="36" t="s">
        <v>71</v>
      </c>
      <c r="C283" s="36" t="s">
        <v>34</v>
      </c>
      <c r="D283" s="28">
        <v>919.7</v>
      </c>
    </row>
    <row r="284" spans="1:4" ht="24.75">
      <c r="A284" s="22" t="s">
        <v>76</v>
      </c>
      <c r="B284" s="35" t="s">
        <v>77</v>
      </c>
      <c r="C284" s="35" t="s">
        <v>2</v>
      </c>
      <c r="D284" s="27">
        <f>D285+D287</f>
        <v>21450</v>
      </c>
    </row>
    <row r="285" spans="1:4" ht="36.75">
      <c r="A285" s="22" t="s">
        <v>539</v>
      </c>
      <c r="B285" s="35" t="s">
        <v>536</v>
      </c>
      <c r="C285" s="35" t="s">
        <v>2</v>
      </c>
      <c r="D285" s="27">
        <f>D286</f>
        <v>6000</v>
      </c>
    </row>
    <row r="286" spans="1:4">
      <c r="A286" s="15" t="s">
        <v>55</v>
      </c>
      <c r="B286" s="36" t="s">
        <v>536</v>
      </c>
      <c r="C286" s="36" t="s">
        <v>34</v>
      </c>
      <c r="D286" s="28">
        <v>6000</v>
      </c>
    </row>
    <row r="287" spans="1:4">
      <c r="A287" s="22" t="s">
        <v>491</v>
      </c>
      <c r="B287" s="35" t="s">
        <v>492</v>
      </c>
      <c r="C287" s="35" t="s">
        <v>2</v>
      </c>
      <c r="D287" s="27">
        <f>D288</f>
        <v>15450</v>
      </c>
    </row>
    <row r="288" spans="1:4">
      <c r="A288" s="15" t="s">
        <v>55</v>
      </c>
      <c r="B288" s="36" t="s">
        <v>492</v>
      </c>
      <c r="C288" s="36" t="s">
        <v>34</v>
      </c>
      <c r="D288" s="28">
        <v>15450</v>
      </c>
    </row>
    <row r="289" spans="1:4">
      <c r="A289" s="25" t="s">
        <v>78</v>
      </c>
      <c r="B289" s="33" t="s">
        <v>79</v>
      </c>
      <c r="C289" s="33" t="s">
        <v>2</v>
      </c>
      <c r="D289" s="26">
        <f>D290+D297</f>
        <v>16898.600000000002</v>
      </c>
    </row>
    <row r="290" spans="1:4" ht="24.75">
      <c r="A290" s="22" t="s">
        <v>80</v>
      </c>
      <c r="B290" s="35" t="s">
        <v>81</v>
      </c>
      <c r="C290" s="35" t="s">
        <v>2</v>
      </c>
      <c r="D290" s="27">
        <f>D291</f>
        <v>15383.7</v>
      </c>
    </row>
    <row r="291" spans="1:4">
      <c r="A291" s="22" t="s">
        <v>45</v>
      </c>
      <c r="B291" s="35" t="s">
        <v>82</v>
      </c>
      <c r="C291" s="35" t="s">
        <v>2</v>
      </c>
      <c r="D291" s="27">
        <f>D292+D293+D294+D295+D296</f>
        <v>15383.7</v>
      </c>
    </row>
    <row r="292" spans="1:4">
      <c r="A292" s="15" t="s">
        <v>513</v>
      </c>
      <c r="B292" s="36" t="s">
        <v>82</v>
      </c>
      <c r="C292" s="36" t="s">
        <v>8</v>
      </c>
      <c r="D292" s="28">
        <v>10994.7</v>
      </c>
    </row>
    <row r="293" spans="1:4" ht="25.5" customHeight="1">
      <c r="A293" s="17" t="s">
        <v>515</v>
      </c>
      <c r="B293" s="36" t="s">
        <v>82</v>
      </c>
      <c r="C293" s="36" t="s">
        <v>9</v>
      </c>
      <c r="D293" s="28">
        <v>3320</v>
      </c>
    </row>
    <row r="294" spans="1:4" ht="15" customHeight="1">
      <c r="A294" s="17" t="s">
        <v>516</v>
      </c>
      <c r="B294" s="36" t="s">
        <v>82</v>
      </c>
      <c r="C294" s="36" t="s">
        <v>33</v>
      </c>
      <c r="D294" s="28">
        <v>90.5</v>
      </c>
    </row>
    <row r="295" spans="1:4">
      <c r="A295" s="15" t="s">
        <v>55</v>
      </c>
      <c r="B295" s="36" t="s">
        <v>82</v>
      </c>
      <c r="C295" s="36" t="s">
        <v>34</v>
      </c>
      <c r="D295" s="28">
        <v>460.2</v>
      </c>
    </row>
    <row r="296" spans="1:4">
      <c r="A296" s="15" t="s">
        <v>518</v>
      </c>
      <c r="B296" s="36" t="s">
        <v>82</v>
      </c>
      <c r="C296" s="36" t="s">
        <v>35</v>
      </c>
      <c r="D296" s="28">
        <v>518.29999999999995</v>
      </c>
    </row>
    <row r="297" spans="1:4">
      <c r="A297" s="22" t="s">
        <v>83</v>
      </c>
      <c r="B297" s="35" t="s">
        <v>84</v>
      </c>
      <c r="C297" s="35" t="s">
        <v>2</v>
      </c>
      <c r="D297" s="27">
        <f>D298+D300</f>
        <v>1514.8999999999999</v>
      </c>
    </row>
    <row r="298" spans="1:4" ht="36.75">
      <c r="A298" s="22" t="s">
        <v>176</v>
      </c>
      <c r="B298" s="35" t="s">
        <v>177</v>
      </c>
      <c r="C298" s="35" t="s">
        <v>2</v>
      </c>
      <c r="D298" s="27">
        <f>D299</f>
        <v>162.30000000000001</v>
      </c>
    </row>
    <row r="299" spans="1:4">
      <c r="A299" s="15" t="s">
        <v>55</v>
      </c>
      <c r="B299" s="36" t="s">
        <v>177</v>
      </c>
      <c r="C299" s="36" t="s">
        <v>34</v>
      </c>
      <c r="D299" s="28">
        <v>162.30000000000001</v>
      </c>
    </row>
    <row r="300" spans="1:4" ht="60.75">
      <c r="A300" s="22" t="s">
        <v>85</v>
      </c>
      <c r="B300" s="35" t="s">
        <v>86</v>
      </c>
      <c r="C300" s="35" t="s">
        <v>2</v>
      </c>
      <c r="D300" s="27">
        <f>D301+D302</f>
        <v>1352.6</v>
      </c>
    </row>
    <row r="301" spans="1:4">
      <c r="A301" s="15" t="s">
        <v>55</v>
      </c>
      <c r="B301" s="36" t="s">
        <v>86</v>
      </c>
      <c r="C301" s="36" t="s">
        <v>34</v>
      </c>
      <c r="D301" s="28">
        <v>1252.5999999999999</v>
      </c>
    </row>
    <row r="302" spans="1:4" ht="36.75">
      <c r="A302" s="18" t="s">
        <v>174</v>
      </c>
      <c r="B302" s="36" t="s">
        <v>86</v>
      </c>
      <c r="C302" s="36" t="s">
        <v>175</v>
      </c>
      <c r="D302" s="28">
        <v>100</v>
      </c>
    </row>
    <row r="303" spans="1:4" ht="24.75">
      <c r="A303" s="25" t="s">
        <v>493</v>
      </c>
      <c r="B303" s="33" t="s">
        <v>150</v>
      </c>
      <c r="C303" s="33" t="s">
        <v>2</v>
      </c>
      <c r="D303" s="26">
        <f>D304+D367+D379</f>
        <v>343783.8</v>
      </c>
    </row>
    <row r="304" spans="1:4" ht="24.75">
      <c r="A304" s="22" t="s">
        <v>494</v>
      </c>
      <c r="B304" s="35" t="s">
        <v>178</v>
      </c>
      <c r="C304" s="35" t="s">
        <v>2</v>
      </c>
      <c r="D304" s="27">
        <f>D305+D322+D359+D362+D354</f>
        <v>186947.9</v>
      </c>
    </row>
    <row r="305" spans="1:4" ht="24.75">
      <c r="A305" s="22" t="s">
        <v>184</v>
      </c>
      <c r="B305" s="35" t="s">
        <v>185</v>
      </c>
      <c r="C305" s="35" t="s">
        <v>2</v>
      </c>
      <c r="D305" s="27">
        <f>D306+D310+D318+D320</f>
        <v>14022.4</v>
      </c>
    </row>
    <row r="306" spans="1:4" ht="36.75">
      <c r="A306" s="22" t="s">
        <v>246</v>
      </c>
      <c r="B306" s="35" t="s">
        <v>247</v>
      </c>
      <c r="C306" s="35" t="s">
        <v>2</v>
      </c>
      <c r="D306" s="27">
        <f>D307+D308+D309</f>
        <v>82.600000000000009</v>
      </c>
    </row>
    <row r="307" spans="1:4">
      <c r="A307" s="15" t="s">
        <v>513</v>
      </c>
      <c r="B307" s="36" t="s">
        <v>247</v>
      </c>
      <c r="C307" s="36" t="s">
        <v>8</v>
      </c>
      <c r="D307" s="28">
        <v>59.4</v>
      </c>
    </row>
    <row r="308" spans="1:4" ht="29.25" customHeight="1">
      <c r="A308" s="17" t="s">
        <v>515</v>
      </c>
      <c r="B308" s="36" t="s">
        <v>247</v>
      </c>
      <c r="C308" s="36" t="s">
        <v>9</v>
      </c>
      <c r="D308" s="28">
        <v>18</v>
      </c>
    </row>
    <row r="309" spans="1:4">
      <c r="A309" s="15" t="s">
        <v>55</v>
      </c>
      <c r="B309" s="36" t="s">
        <v>247</v>
      </c>
      <c r="C309" s="36" t="s">
        <v>34</v>
      </c>
      <c r="D309" s="28">
        <v>5.2</v>
      </c>
    </row>
    <row r="310" spans="1:4">
      <c r="A310" s="22" t="s">
        <v>45</v>
      </c>
      <c r="B310" s="35" t="s">
        <v>186</v>
      </c>
      <c r="C310" s="35" t="s">
        <v>2</v>
      </c>
      <c r="D310" s="27">
        <f>D311+D312+D313+D314+D315+D316+D317</f>
        <v>11709.8</v>
      </c>
    </row>
    <row r="311" spans="1:4">
      <c r="A311" s="15" t="s">
        <v>513</v>
      </c>
      <c r="B311" s="36" t="s">
        <v>186</v>
      </c>
      <c r="C311" s="36" t="s">
        <v>8</v>
      </c>
      <c r="D311" s="28">
        <v>7628.2</v>
      </c>
    </row>
    <row r="312" spans="1:4" ht="24.75">
      <c r="A312" s="15" t="s">
        <v>514</v>
      </c>
      <c r="B312" s="36" t="s">
        <v>186</v>
      </c>
      <c r="C312" s="36" t="s">
        <v>32</v>
      </c>
      <c r="D312" s="28">
        <v>36.799999999999997</v>
      </c>
    </row>
    <row r="313" spans="1:4" ht="30" customHeight="1">
      <c r="A313" s="17" t="s">
        <v>515</v>
      </c>
      <c r="B313" s="36" t="s">
        <v>186</v>
      </c>
      <c r="C313" s="36" t="s">
        <v>9</v>
      </c>
      <c r="D313" s="28">
        <v>2303</v>
      </c>
    </row>
    <row r="314" spans="1:4" ht="18" customHeight="1">
      <c r="A314" s="17" t="s">
        <v>516</v>
      </c>
      <c r="B314" s="36" t="s">
        <v>186</v>
      </c>
      <c r="C314" s="36" t="s">
        <v>33</v>
      </c>
      <c r="D314" s="28">
        <v>209.5</v>
      </c>
    </row>
    <row r="315" spans="1:4">
      <c r="A315" s="15" t="s">
        <v>55</v>
      </c>
      <c r="B315" s="36" t="s">
        <v>186</v>
      </c>
      <c r="C315" s="36" t="s">
        <v>34</v>
      </c>
      <c r="D315" s="28">
        <v>892.3</v>
      </c>
    </row>
    <row r="316" spans="1:4">
      <c r="A316" s="15" t="s">
        <v>518</v>
      </c>
      <c r="B316" s="36" t="s">
        <v>186</v>
      </c>
      <c r="C316" s="36" t="s">
        <v>35</v>
      </c>
      <c r="D316" s="28">
        <v>580</v>
      </c>
    </row>
    <row r="317" spans="1:4">
      <c r="A317" s="15" t="s">
        <v>38</v>
      </c>
      <c r="B317" s="36" t="s">
        <v>186</v>
      </c>
      <c r="C317" s="36" t="s">
        <v>39</v>
      </c>
      <c r="D317" s="28">
        <v>60</v>
      </c>
    </row>
    <row r="318" spans="1:4">
      <c r="A318" s="22" t="s">
        <v>199</v>
      </c>
      <c r="B318" s="35" t="s">
        <v>200</v>
      </c>
      <c r="C318" s="35" t="s">
        <v>2</v>
      </c>
      <c r="D318" s="27">
        <f>D319</f>
        <v>2000</v>
      </c>
    </row>
    <row r="319" spans="1:4">
      <c r="A319" s="15" t="s">
        <v>55</v>
      </c>
      <c r="B319" s="36" t="s">
        <v>200</v>
      </c>
      <c r="C319" s="36" t="s">
        <v>34</v>
      </c>
      <c r="D319" s="28">
        <v>2000</v>
      </c>
    </row>
    <row r="320" spans="1:4">
      <c r="A320" s="22" t="s">
        <v>42</v>
      </c>
      <c r="B320" s="35" t="s">
        <v>187</v>
      </c>
      <c r="C320" s="35" t="s">
        <v>2</v>
      </c>
      <c r="D320" s="27">
        <f>D321</f>
        <v>230</v>
      </c>
    </row>
    <row r="321" spans="1:4">
      <c r="A321" s="15" t="s">
        <v>530</v>
      </c>
      <c r="B321" s="36" t="s">
        <v>187</v>
      </c>
      <c r="C321" s="36" t="s">
        <v>37</v>
      </c>
      <c r="D321" s="28">
        <v>230</v>
      </c>
    </row>
    <row r="322" spans="1:4">
      <c r="A322" s="22" t="s">
        <v>179</v>
      </c>
      <c r="B322" s="35" t="s">
        <v>180</v>
      </c>
      <c r="C322" s="35" t="s">
        <v>2</v>
      </c>
      <c r="D322" s="27">
        <f>D323+D325+D327+D332+D335+D338+D340+D342+D344+D346+D349+D352</f>
        <v>135177.70000000001</v>
      </c>
    </row>
    <row r="323" spans="1:4" ht="24.75">
      <c r="A323" s="22" t="s">
        <v>209</v>
      </c>
      <c r="B323" s="35" t="s">
        <v>210</v>
      </c>
      <c r="C323" s="35" t="s">
        <v>2</v>
      </c>
      <c r="D323" s="27">
        <f>D324</f>
        <v>8000</v>
      </c>
    </row>
    <row r="324" spans="1:4" ht="24.75">
      <c r="A324" s="15" t="s">
        <v>524</v>
      </c>
      <c r="B324" s="36" t="s">
        <v>210</v>
      </c>
      <c r="C324" s="36" t="s">
        <v>205</v>
      </c>
      <c r="D324" s="28">
        <v>8000</v>
      </c>
    </row>
    <row r="325" spans="1:4">
      <c r="A325" s="22" t="s">
        <v>211</v>
      </c>
      <c r="B325" s="35" t="s">
        <v>212</v>
      </c>
      <c r="C325" s="35" t="s">
        <v>2</v>
      </c>
      <c r="D325" s="27">
        <f>D326</f>
        <v>1000</v>
      </c>
    </row>
    <row r="326" spans="1:4" ht="24.75">
      <c r="A326" s="15" t="s">
        <v>517</v>
      </c>
      <c r="B326" s="36" t="s">
        <v>212</v>
      </c>
      <c r="C326" s="36" t="s">
        <v>213</v>
      </c>
      <c r="D326" s="28">
        <v>1000</v>
      </c>
    </row>
    <row r="327" spans="1:4" ht="48.75">
      <c r="A327" s="22" t="s">
        <v>181</v>
      </c>
      <c r="B327" s="35" t="s">
        <v>182</v>
      </c>
      <c r="C327" s="35" t="s">
        <v>2</v>
      </c>
      <c r="D327" s="27">
        <f>D328+D329+D330+D331</f>
        <v>1964.8999999999999</v>
      </c>
    </row>
    <row r="328" spans="1:4">
      <c r="A328" s="15" t="s">
        <v>513</v>
      </c>
      <c r="B328" s="36" t="s">
        <v>182</v>
      </c>
      <c r="C328" s="36" t="s">
        <v>8</v>
      </c>
      <c r="D328" s="28">
        <v>3.5</v>
      </c>
    </row>
    <row r="329" spans="1:4" ht="30" customHeight="1">
      <c r="A329" s="17" t="s">
        <v>515</v>
      </c>
      <c r="B329" s="36" t="s">
        <v>182</v>
      </c>
      <c r="C329" s="36" t="s">
        <v>9</v>
      </c>
      <c r="D329" s="28">
        <v>1</v>
      </c>
    </row>
    <row r="330" spans="1:4">
      <c r="A330" s="15" t="s">
        <v>55</v>
      </c>
      <c r="B330" s="36" t="s">
        <v>182</v>
      </c>
      <c r="C330" s="36" t="s">
        <v>34</v>
      </c>
      <c r="D330" s="28">
        <v>0.3</v>
      </c>
    </row>
    <row r="331" spans="1:4" ht="36.75">
      <c r="A331" s="15" t="s">
        <v>529</v>
      </c>
      <c r="B331" s="36" t="s">
        <v>182</v>
      </c>
      <c r="C331" s="36" t="s">
        <v>183</v>
      </c>
      <c r="D331" s="28">
        <v>1960.1</v>
      </c>
    </row>
    <row r="332" spans="1:4">
      <c r="A332" s="22" t="s">
        <v>199</v>
      </c>
      <c r="B332" s="35" t="s">
        <v>206</v>
      </c>
      <c r="C332" s="35" t="s">
        <v>2</v>
      </c>
      <c r="D332" s="27">
        <f>D333+D334</f>
        <v>15200</v>
      </c>
    </row>
    <row r="333" spans="1:4">
      <c r="A333" s="15" t="s">
        <v>55</v>
      </c>
      <c r="B333" s="36" t="s">
        <v>206</v>
      </c>
      <c r="C333" s="36" t="s">
        <v>34</v>
      </c>
      <c r="D333" s="28">
        <v>2400</v>
      </c>
    </row>
    <row r="334" spans="1:4" ht="24.75">
      <c r="A334" s="15" t="s">
        <v>524</v>
      </c>
      <c r="B334" s="36" t="s">
        <v>206</v>
      </c>
      <c r="C334" s="36" t="s">
        <v>205</v>
      </c>
      <c r="D334" s="28">
        <v>12800</v>
      </c>
    </row>
    <row r="335" spans="1:4">
      <c r="A335" s="22" t="s">
        <v>214</v>
      </c>
      <c r="B335" s="35" t="s">
        <v>215</v>
      </c>
      <c r="C335" s="35" t="s">
        <v>2</v>
      </c>
      <c r="D335" s="27">
        <f>D336+D337</f>
        <v>29959.200000000001</v>
      </c>
    </row>
    <row r="336" spans="1:4">
      <c r="A336" s="15" t="s">
        <v>55</v>
      </c>
      <c r="B336" s="36" t="s">
        <v>215</v>
      </c>
      <c r="C336" s="36" t="s">
        <v>34</v>
      </c>
      <c r="D336" s="28">
        <v>27764.5</v>
      </c>
    </row>
    <row r="337" spans="1:4">
      <c r="A337" s="15" t="s">
        <v>518</v>
      </c>
      <c r="B337" s="36" t="s">
        <v>215</v>
      </c>
      <c r="C337" s="36" t="s">
        <v>35</v>
      </c>
      <c r="D337" s="28">
        <v>2194.6999999999998</v>
      </c>
    </row>
    <row r="338" spans="1:4">
      <c r="A338" s="22" t="s">
        <v>207</v>
      </c>
      <c r="B338" s="35" t="s">
        <v>208</v>
      </c>
      <c r="C338" s="35" t="s">
        <v>2</v>
      </c>
      <c r="D338" s="27">
        <f>D339</f>
        <v>9500</v>
      </c>
    </row>
    <row r="339" spans="1:4" ht="24.75">
      <c r="A339" s="15" t="s">
        <v>524</v>
      </c>
      <c r="B339" s="36" t="s">
        <v>208</v>
      </c>
      <c r="C339" s="36" t="s">
        <v>205</v>
      </c>
      <c r="D339" s="28">
        <v>9500</v>
      </c>
    </row>
    <row r="340" spans="1:4" ht="24.75">
      <c r="A340" s="22" t="s">
        <v>540</v>
      </c>
      <c r="B340" s="35" t="s">
        <v>537</v>
      </c>
      <c r="C340" s="35" t="s">
        <v>2</v>
      </c>
      <c r="D340" s="27">
        <f>D341</f>
        <v>2400</v>
      </c>
    </row>
    <row r="341" spans="1:4">
      <c r="A341" s="15" t="s">
        <v>55</v>
      </c>
      <c r="B341" s="36" t="s">
        <v>537</v>
      </c>
      <c r="C341" s="36" t="s">
        <v>34</v>
      </c>
      <c r="D341" s="28">
        <v>2400</v>
      </c>
    </row>
    <row r="342" spans="1:4">
      <c r="A342" s="22" t="s">
        <v>104</v>
      </c>
      <c r="B342" s="35" t="s">
        <v>234</v>
      </c>
      <c r="C342" s="35" t="s">
        <v>2</v>
      </c>
      <c r="D342" s="27">
        <f>D343</f>
        <v>10332</v>
      </c>
    </row>
    <row r="343" spans="1:4">
      <c r="A343" s="15" t="s">
        <v>55</v>
      </c>
      <c r="B343" s="36" t="s">
        <v>234</v>
      </c>
      <c r="C343" s="36" t="s">
        <v>34</v>
      </c>
      <c r="D343" s="28">
        <v>10332</v>
      </c>
    </row>
    <row r="344" spans="1:4">
      <c r="A344" s="22" t="s">
        <v>197</v>
      </c>
      <c r="B344" s="35" t="s">
        <v>198</v>
      </c>
      <c r="C344" s="35" t="s">
        <v>2</v>
      </c>
      <c r="D344" s="31">
        <f>D345</f>
        <v>38.1</v>
      </c>
    </row>
    <row r="345" spans="1:4">
      <c r="A345" s="15" t="s">
        <v>55</v>
      </c>
      <c r="B345" s="36" t="s">
        <v>198</v>
      </c>
      <c r="C345" s="36" t="s">
        <v>34</v>
      </c>
      <c r="D345" s="32">
        <v>38.1</v>
      </c>
    </row>
    <row r="346" spans="1:4">
      <c r="A346" s="22" t="s">
        <v>495</v>
      </c>
      <c r="B346" s="35" t="s">
        <v>235</v>
      </c>
      <c r="C346" s="35" t="s">
        <v>2</v>
      </c>
      <c r="D346" s="27">
        <f>D347+D348</f>
        <v>33679.1</v>
      </c>
    </row>
    <row r="347" spans="1:4">
      <c r="A347" s="15" t="s">
        <v>55</v>
      </c>
      <c r="B347" s="36" t="s">
        <v>235</v>
      </c>
      <c r="C347" s="36" t="s">
        <v>34</v>
      </c>
      <c r="D347" s="28">
        <v>17259</v>
      </c>
    </row>
    <row r="348" spans="1:4">
      <c r="A348" s="15" t="s">
        <v>518</v>
      </c>
      <c r="B348" s="36" t="s">
        <v>235</v>
      </c>
      <c r="C348" s="36" t="s">
        <v>35</v>
      </c>
      <c r="D348" s="28">
        <v>16420.099999999999</v>
      </c>
    </row>
    <row r="349" spans="1:4">
      <c r="A349" s="22" t="s">
        <v>496</v>
      </c>
      <c r="B349" s="35" t="s">
        <v>236</v>
      </c>
      <c r="C349" s="35" t="s">
        <v>2</v>
      </c>
      <c r="D349" s="29">
        <f>D350+D351</f>
        <v>19382.5</v>
      </c>
    </row>
    <row r="350" spans="1:4">
      <c r="A350" s="15" t="s">
        <v>55</v>
      </c>
      <c r="B350" s="36" t="s">
        <v>236</v>
      </c>
      <c r="C350" s="36" t="s">
        <v>34</v>
      </c>
      <c r="D350" s="28">
        <v>19372.5</v>
      </c>
    </row>
    <row r="351" spans="1:4">
      <c r="A351" s="15" t="s">
        <v>518</v>
      </c>
      <c r="B351" s="36" t="s">
        <v>236</v>
      </c>
      <c r="C351" s="36" t="s">
        <v>35</v>
      </c>
      <c r="D351" s="28">
        <v>10</v>
      </c>
    </row>
    <row r="352" spans="1:4">
      <c r="A352" s="22" t="s">
        <v>497</v>
      </c>
      <c r="B352" s="35" t="s">
        <v>237</v>
      </c>
      <c r="C352" s="35" t="s">
        <v>2</v>
      </c>
      <c r="D352" s="27">
        <f>D353</f>
        <v>3721.9</v>
      </c>
    </row>
    <row r="353" spans="1:4">
      <c r="A353" s="15" t="s">
        <v>55</v>
      </c>
      <c r="B353" s="36" t="s">
        <v>237</v>
      </c>
      <c r="C353" s="36" t="s">
        <v>34</v>
      </c>
      <c r="D353" s="28">
        <v>3721.9</v>
      </c>
    </row>
    <row r="354" spans="1:4" ht="36.75">
      <c r="A354" s="23" t="s">
        <v>545</v>
      </c>
      <c r="B354" s="37" t="s">
        <v>546</v>
      </c>
      <c r="C354" s="38"/>
      <c r="D354" s="29">
        <f>D357+D355</f>
        <v>20373</v>
      </c>
    </row>
    <row r="355" spans="1:4" ht="36.75">
      <c r="A355" s="22" t="s">
        <v>239</v>
      </c>
      <c r="B355" s="35" t="s">
        <v>547</v>
      </c>
      <c r="C355" s="35" t="s">
        <v>2</v>
      </c>
      <c r="D355" s="27">
        <f>D356</f>
        <v>19894.099999999999</v>
      </c>
    </row>
    <row r="356" spans="1:4">
      <c r="A356" s="15" t="s">
        <v>55</v>
      </c>
      <c r="B356" s="36" t="s">
        <v>547</v>
      </c>
      <c r="C356" s="36" t="s">
        <v>34</v>
      </c>
      <c r="D356" s="28">
        <v>19894.099999999999</v>
      </c>
    </row>
    <row r="357" spans="1:4" ht="36.75">
      <c r="A357" s="23" t="s">
        <v>240</v>
      </c>
      <c r="B357" s="37" t="s">
        <v>544</v>
      </c>
      <c r="C357" s="37" t="s">
        <v>2</v>
      </c>
      <c r="D357" s="29">
        <f>D358</f>
        <v>478.9</v>
      </c>
    </row>
    <row r="358" spans="1:4">
      <c r="A358" s="17" t="s">
        <v>55</v>
      </c>
      <c r="B358" s="38" t="s">
        <v>544</v>
      </c>
      <c r="C358" s="38" t="s">
        <v>34</v>
      </c>
      <c r="D358" s="30">
        <v>478.9</v>
      </c>
    </row>
    <row r="359" spans="1:4" ht="36.75">
      <c r="A359" s="22" t="s">
        <v>201</v>
      </c>
      <c r="B359" s="35" t="s">
        <v>202</v>
      </c>
      <c r="C359" s="35" t="s">
        <v>2</v>
      </c>
      <c r="D359" s="27">
        <f>D360</f>
        <v>1328.9</v>
      </c>
    </row>
    <row r="360" spans="1:4" ht="36.75">
      <c r="A360" s="22" t="s">
        <v>203</v>
      </c>
      <c r="B360" s="35" t="s">
        <v>204</v>
      </c>
      <c r="C360" s="35" t="s">
        <v>2</v>
      </c>
      <c r="D360" s="27">
        <f>D361</f>
        <v>1328.9</v>
      </c>
    </row>
    <row r="361" spans="1:4" ht="24.75">
      <c r="A361" s="15" t="s">
        <v>524</v>
      </c>
      <c r="B361" s="36" t="s">
        <v>204</v>
      </c>
      <c r="C361" s="36" t="s">
        <v>205</v>
      </c>
      <c r="D361" s="28">
        <v>1328.9</v>
      </c>
    </row>
    <row r="362" spans="1:4" ht="24.75">
      <c r="A362" s="22" t="s">
        <v>216</v>
      </c>
      <c r="B362" s="35" t="s">
        <v>217</v>
      </c>
      <c r="C362" s="35" t="s">
        <v>2</v>
      </c>
      <c r="D362" s="27">
        <f>D363+D365</f>
        <v>16045.900000000001</v>
      </c>
    </row>
    <row r="363" spans="1:4" ht="36.75">
      <c r="A363" s="22" t="s">
        <v>218</v>
      </c>
      <c r="B363" s="35" t="s">
        <v>219</v>
      </c>
      <c r="C363" s="35" t="s">
        <v>2</v>
      </c>
      <c r="D363" s="27">
        <f>D364</f>
        <v>3620.3</v>
      </c>
    </row>
    <row r="364" spans="1:4">
      <c r="A364" s="15" t="s">
        <v>55</v>
      </c>
      <c r="B364" s="36" t="s">
        <v>219</v>
      </c>
      <c r="C364" s="36" t="s">
        <v>34</v>
      </c>
      <c r="D364" s="28">
        <v>3620.3</v>
      </c>
    </row>
    <row r="365" spans="1:4" ht="24.75">
      <c r="A365" s="22" t="s">
        <v>220</v>
      </c>
      <c r="B365" s="35" t="s">
        <v>221</v>
      </c>
      <c r="C365" s="35" t="s">
        <v>2</v>
      </c>
      <c r="D365" s="27">
        <f>D366</f>
        <v>12425.6</v>
      </c>
    </row>
    <row r="366" spans="1:4" ht="24.75">
      <c r="A366" s="15" t="s">
        <v>524</v>
      </c>
      <c r="B366" s="36" t="s">
        <v>221</v>
      </c>
      <c r="C366" s="36" t="s">
        <v>205</v>
      </c>
      <c r="D366" s="28">
        <v>12425.6</v>
      </c>
    </row>
    <row r="367" spans="1:4" ht="24.75">
      <c r="A367" s="22" t="s">
        <v>498</v>
      </c>
      <c r="B367" s="35" t="s">
        <v>151</v>
      </c>
      <c r="C367" s="35" t="s">
        <v>2</v>
      </c>
      <c r="D367" s="27">
        <f>D368</f>
        <v>156735.9</v>
      </c>
    </row>
    <row r="368" spans="1:4">
      <c r="A368" s="22" t="s">
        <v>152</v>
      </c>
      <c r="B368" s="35" t="s">
        <v>153</v>
      </c>
      <c r="C368" s="35" t="s">
        <v>2</v>
      </c>
      <c r="D368" s="27">
        <f>D369+D371+D373+D375+D377</f>
        <v>156735.9</v>
      </c>
    </row>
    <row r="369" spans="1:4">
      <c r="A369" s="22" t="s">
        <v>157</v>
      </c>
      <c r="B369" s="35" t="s">
        <v>158</v>
      </c>
      <c r="C369" s="35" t="s">
        <v>2</v>
      </c>
      <c r="D369" s="27">
        <f>D370</f>
        <v>16932</v>
      </c>
    </row>
    <row r="370" spans="1:4">
      <c r="A370" s="15" t="s">
        <v>55</v>
      </c>
      <c r="B370" s="36" t="s">
        <v>158</v>
      </c>
      <c r="C370" s="36" t="s">
        <v>34</v>
      </c>
      <c r="D370" s="28">
        <v>16932</v>
      </c>
    </row>
    <row r="371" spans="1:4">
      <c r="A371" s="22" t="s">
        <v>159</v>
      </c>
      <c r="B371" s="35" t="s">
        <v>160</v>
      </c>
      <c r="C371" s="35" t="s">
        <v>2</v>
      </c>
      <c r="D371" s="27">
        <f>D372</f>
        <v>4280</v>
      </c>
    </row>
    <row r="372" spans="1:4">
      <c r="A372" s="15" t="s">
        <v>55</v>
      </c>
      <c r="B372" s="36" t="s">
        <v>160</v>
      </c>
      <c r="C372" s="36" t="s">
        <v>34</v>
      </c>
      <c r="D372" s="28">
        <v>4280</v>
      </c>
    </row>
    <row r="373" spans="1:4" ht="24.75">
      <c r="A373" s="22" t="s">
        <v>540</v>
      </c>
      <c r="B373" s="35" t="s">
        <v>538</v>
      </c>
      <c r="C373" s="35" t="s">
        <v>2</v>
      </c>
      <c r="D373" s="27">
        <f>D374</f>
        <v>300</v>
      </c>
    </row>
    <row r="374" spans="1:4">
      <c r="A374" s="15" t="s">
        <v>55</v>
      </c>
      <c r="B374" s="36" t="s">
        <v>538</v>
      </c>
      <c r="C374" s="36" t="s">
        <v>34</v>
      </c>
      <c r="D374" s="28">
        <v>300</v>
      </c>
    </row>
    <row r="375" spans="1:4">
      <c r="A375" s="22" t="s">
        <v>104</v>
      </c>
      <c r="B375" s="35" t="s">
        <v>154</v>
      </c>
      <c r="C375" s="35" t="s">
        <v>2</v>
      </c>
      <c r="D375" s="27">
        <f>D376</f>
        <v>7000</v>
      </c>
    </row>
    <row r="376" spans="1:4">
      <c r="A376" s="15" t="s">
        <v>55</v>
      </c>
      <c r="B376" s="36" t="s">
        <v>154</v>
      </c>
      <c r="C376" s="36" t="s">
        <v>34</v>
      </c>
      <c r="D376" s="28">
        <v>7000</v>
      </c>
    </row>
    <row r="377" spans="1:4">
      <c r="A377" s="22" t="s">
        <v>155</v>
      </c>
      <c r="B377" s="35" t="s">
        <v>156</v>
      </c>
      <c r="C377" s="35" t="s">
        <v>2</v>
      </c>
      <c r="D377" s="27">
        <f>D378</f>
        <v>128223.9</v>
      </c>
    </row>
    <row r="378" spans="1:4">
      <c r="A378" s="15" t="s">
        <v>55</v>
      </c>
      <c r="B378" s="36" t="s">
        <v>156</v>
      </c>
      <c r="C378" s="36" t="s">
        <v>34</v>
      </c>
      <c r="D378" s="28">
        <v>128223.9</v>
      </c>
    </row>
    <row r="379" spans="1:4" ht="24.75">
      <c r="A379" s="22" t="s">
        <v>499</v>
      </c>
      <c r="B379" s="35" t="s">
        <v>222</v>
      </c>
      <c r="C379" s="35" t="s">
        <v>2</v>
      </c>
      <c r="D379" s="27">
        <f>D380</f>
        <v>100</v>
      </c>
    </row>
    <row r="380" spans="1:4">
      <c r="A380" s="22" t="s">
        <v>223</v>
      </c>
      <c r="B380" s="35" t="s">
        <v>224</v>
      </c>
      <c r="C380" s="35" t="s">
        <v>2</v>
      </c>
      <c r="D380" s="27">
        <f>D381</f>
        <v>100</v>
      </c>
    </row>
    <row r="381" spans="1:4" ht="24.75">
      <c r="A381" s="22" t="s">
        <v>225</v>
      </c>
      <c r="B381" s="35" t="s">
        <v>226</v>
      </c>
      <c r="C381" s="35" t="s">
        <v>2</v>
      </c>
      <c r="D381" s="27">
        <f>D382</f>
        <v>100</v>
      </c>
    </row>
    <row r="382" spans="1:4">
      <c r="A382" s="15" t="s">
        <v>55</v>
      </c>
      <c r="B382" s="36" t="s">
        <v>226</v>
      </c>
      <c r="C382" s="36" t="s">
        <v>34</v>
      </c>
      <c r="D382" s="28">
        <v>100</v>
      </c>
    </row>
    <row r="383" spans="1:4" ht="24.75">
      <c r="A383" s="25" t="s">
        <v>500</v>
      </c>
      <c r="B383" s="33" t="s">
        <v>91</v>
      </c>
      <c r="C383" s="33" t="s">
        <v>2</v>
      </c>
      <c r="D383" s="26">
        <f>D384</f>
        <v>1261.0999999999999</v>
      </c>
    </row>
    <row r="384" spans="1:4" ht="48.75">
      <c r="A384" s="22" t="s">
        <v>92</v>
      </c>
      <c r="B384" s="35" t="s">
        <v>93</v>
      </c>
      <c r="C384" s="35" t="s">
        <v>2</v>
      </c>
      <c r="D384" s="27">
        <f>D385</f>
        <v>1261.0999999999999</v>
      </c>
    </row>
    <row r="385" spans="1:4" ht="24.75">
      <c r="A385" s="22" t="s">
        <v>94</v>
      </c>
      <c r="B385" s="35" t="s">
        <v>95</v>
      </c>
      <c r="C385" s="35" t="s">
        <v>2</v>
      </c>
      <c r="D385" s="27">
        <f>D386</f>
        <v>1261.0999999999999</v>
      </c>
    </row>
    <row r="386" spans="1:4">
      <c r="A386" s="15" t="s">
        <v>55</v>
      </c>
      <c r="B386" s="36" t="s">
        <v>95</v>
      </c>
      <c r="C386" s="36" t="s">
        <v>34</v>
      </c>
      <c r="D386" s="28">
        <v>1261.0999999999999</v>
      </c>
    </row>
    <row r="387" spans="1:4" ht="24.75">
      <c r="A387" s="25" t="s">
        <v>501</v>
      </c>
      <c r="B387" s="33" t="s">
        <v>115</v>
      </c>
      <c r="C387" s="33" t="s">
        <v>2</v>
      </c>
      <c r="D387" s="26">
        <f>D388+D394</f>
        <v>38498.6</v>
      </c>
    </row>
    <row r="388" spans="1:4" ht="24.75">
      <c r="A388" s="22" t="s">
        <v>502</v>
      </c>
      <c r="B388" s="35" t="s">
        <v>135</v>
      </c>
      <c r="C388" s="35" t="s">
        <v>2</v>
      </c>
      <c r="D388" s="27">
        <f>D389</f>
        <v>179</v>
      </c>
    </row>
    <row r="389" spans="1:4">
      <c r="A389" s="22" t="s">
        <v>136</v>
      </c>
      <c r="B389" s="35" t="s">
        <v>137</v>
      </c>
      <c r="C389" s="35" t="s">
        <v>2</v>
      </c>
      <c r="D389" s="27">
        <f>D390</f>
        <v>179</v>
      </c>
    </row>
    <row r="390" spans="1:4">
      <c r="A390" s="22" t="s">
        <v>138</v>
      </c>
      <c r="B390" s="35" t="s">
        <v>139</v>
      </c>
      <c r="C390" s="35" t="s">
        <v>2</v>
      </c>
      <c r="D390" s="27">
        <f>D391+D392+D393</f>
        <v>179</v>
      </c>
    </row>
    <row r="391" spans="1:4">
      <c r="A391" s="15" t="s">
        <v>55</v>
      </c>
      <c r="B391" s="36" t="s">
        <v>139</v>
      </c>
      <c r="C391" s="36" t="s">
        <v>34</v>
      </c>
      <c r="D391" s="28">
        <v>30</v>
      </c>
    </row>
    <row r="392" spans="1:4">
      <c r="A392" s="15" t="s">
        <v>55</v>
      </c>
      <c r="B392" s="36" t="s">
        <v>139</v>
      </c>
      <c r="C392" s="36" t="s">
        <v>34</v>
      </c>
      <c r="D392" s="28">
        <v>19</v>
      </c>
    </row>
    <row r="393" spans="1:4">
      <c r="A393" s="18" t="s">
        <v>523</v>
      </c>
      <c r="B393" s="36" t="s">
        <v>139</v>
      </c>
      <c r="C393" s="36" t="s">
        <v>129</v>
      </c>
      <c r="D393" s="28">
        <v>130</v>
      </c>
    </row>
    <row r="394" spans="1:4" ht="24.75">
      <c r="A394" s="22" t="s">
        <v>503</v>
      </c>
      <c r="B394" s="35" t="s">
        <v>116</v>
      </c>
      <c r="C394" s="35" t="s">
        <v>2</v>
      </c>
      <c r="D394" s="27">
        <f>D395+D401+D405+D415</f>
        <v>38319.599999999999</v>
      </c>
    </row>
    <row r="395" spans="1:4" ht="36.75">
      <c r="A395" s="22" t="s">
        <v>125</v>
      </c>
      <c r="B395" s="35" t="s">
        <v>126</v>
      </c>
      <c r="C395" s="35" t="s">
        <v>2</v>
      </c>
      <c r="D395" s="27">
        <f>D396+D399</f>
        <v>9256.5</v>
      </c>
    </row>
    <row r="396" spans="1:4">
      <c r="A396" s="22" t="s">
        <v>127</v>
      </c>
      <c r="B396" s="35" t="s">
        <v>128</v>
      </c>
      <c r="C396" s="35" t="s">
        <v>2</v>
      </c>
      <c r="D396" s="27">
        <f>D397+D398</f>
        <v>6259.1</v>
      </c>
    </row>
    <row r="397" spans="1:4">
      <c r="A397" s="15" t="s">
        <v>55</v>
      </c>
      <c r="B397" s="36" t="s">
        <v>128</v>
      </c>
      <c r="C397" s="36" t="s">
        <v>34</v>
      </c>
      <c r="D397" s="28">
        <f>5486+650</f>
        <v>6136</v>
      </c>
    </row>
    <row r="398" spans="1:4">
      <c r="A398" s="18" t="s">
        <v>523</v>
      </c>
      <c r="B398" s="36" t="s">
        <v>128</v>
      </c>
      <c r="C398" s="36" t="s">
        <v>129</v>
      </c>
      <c r="D398" s="28">
        <v>123.1</v>
      </c>
    </row>
    <row r="399" spans="1:4">
      <c r="A399" s="22" t="s">
        <v>140</v>
      </c>
      <c r="B399" s="35" t="s">
        <v>141</v>
      </c>
      <c r="C399" s="35" t="s">
        <v>2</v>
      </c>
      <c r="D399" s="27">
        <f>D400</f>
        <v>2997.4</v>
      </c>
    </row>
    <row r="400" spans="1:4">
      <c r="A400" s="15" t="s">
        <v>55</v>
      </c>
      <c r="B400" s="36" t="s">
        <v>141</v>
      </c>
      <c r="C400" s="36" t="s">
        <v>34</v>
      </c>
      <c r="D400" s="28">
        <v>2997.4</v>
      </c>
    </row>
    <row r="401" spans="1:4" ht="36.75">
      <c r="A401" s="22" t="s">
        <v>117</v>
      </c>
      <c r="B401" s="35" t="s">
        <v>118</v>
      </c>
      <c r="C401" s="35" t="s">
        <v>2</v>
      </c>
      <c r="D401" s="27">
        <f>D402</f>
        <v>1478.3</v>
      </c>
    </row>
    <row r="402" spans="1:4" ht="24.75">
      <c r="A402" s="22" t="s">
        <v>119</v>
      </c>
      <c r="B402" s="35" t="s">
        <v>120</v>
      </c>
      <c r="C402" s="35" t="s">
        <v>2</v>
      </c>
      <c r="D402" s="27">
        <f>D403+D404</f>
        <v>1478.3</v>
      </c>
    </row>
    <row r="403" spans="1:4" ht="14.25" customHeight="1">
      <c r="A403" s="17" t="s">
        <v>516</v>
      </c>
      <c r="B403" s="36" t="s">
        <v>120</v>
      </c>
      <c r="C403" s="36" t="s">
        <v>33</v>
      </c>
      <c r="D403" s="28">
        <v>4.5</v>
      </c>
    </row>
    <row r="404" spans="1:4">
      <c r="A404" s="15" t="s">
        <v>55</v>
      </c>
      <c r="B404" s="36" t="s">
        <v>120</v>
      </c>
      <c r="C404" s="36" t="s">
        <v>34</v>
      </c>
      <c r="D404" s="28">
        <v>1473.8</v>
      </c>
    </row>
    <row r="405" spans="1:4" ht="24.75">
      <c r="A405" s="22" t="s">
        <v>130</v>
      </c>
      <c r="B405" s="35" t="s">
        <v>131</v>
      </c>
      <c r="C405" s="35" t="s">
        <v>2</v>
      </c>
      <c r="D405" s="27">
        <f>D406+D408</f>
        <v>19338.3</v>
      </c>
    </row>
    <row r="406" spans="1:4" ht="24.75">
      <c r="A406" s="22" t="s">
        <v>133</v>
      </c>
      <c r="B406" s="35" t="s">
        <v>134</v>
      </c>
      <c r="C406" s="35" t="s">
        <v>2</v>
      </c>
      <c r="D406" s="27">
        <f>D407</f>
        <v>100</v>
      </c>
    </row>
    <row r="407" spans="1:4">
      <c r="A407" s="15" t="s">
        <v>55</v>
      </c>
      <c r="B407" s="36" t="s">
        <v>134</v>
      </c>
      <c r="C407" s="36" t="s">
        <v>34</v>
      </c>
      <c r="D407" s="28">
        <v>100</v>
      </c>
    </row>
    <row r="408" spans="1:4" ht="29.25" customHeight="1">
      <c r="A408" s="22" t="s">
        <v>30</v>
      </c>
      <c r="B408" s="35" t="s">
        <v>132</v>
      </c>
      <c r="C408" s="35" t="s">
        <v>2</v>
      </c>
      <c r="D408" s="27">
        <f>D409+D410+D411+D412+D413+D414</f>
        <v>19238.3</v>
      </c>
    </row>
    <row r="409" spans="1:4">
      <c r="A409" s="15" t="s">
        <v>511</v>
      </c>
      <c r="B409" s="36" t="s">
        <v>132</v>
      </c>
      <c r="C409" s="36" t="s">
        <v>72</v>
      </c>
      <c r="D409" s="28">
        <v>12676.1</v>
      </c>
    </row>
    <row r="410" spans="1:4" ht="24.75">
      <c r="A410" s="15" t="s">
        <v>512</v>
      </c>
      <c r="B410" s="36" t="s">
        <v>132</v>
      </c>
      <c r="C410" s="36" t="s">
        <v>75</v>
      </c>
      <c r="D410" s="28">
        <v>3828</v>
      </c>
    </row>
    <row r="411" spans="1:4" ht="17.25" customHeight="1">
      <c r="A411" s="17" t="s">
        <v>516</v>
      </c>
      <c r="B411" s="36" t="s">
        <v>132</v>
      </c>
      <c r="C411" s="36" t="s">
        <v>33</v>
      </c>
      <c r="D411" s="28">
        <v>170.9</v>
      </c>
    </row>
    <row r="412" spans="1:4">
      <c r="A412" s="15" t="s">
        <v>55</v>
      </c>
      <c r="B412" s="36" t="s">
        <v>132</v>
      </c>
      <c r="C412" s="36" t="s">
        <v>34</v>
      </c>
      <c r="D412" s="28">
        <f>3109.3-650</f>
        <v>2459.3000000000002</v>
      </c>
    </row>
    <row r="413" spans="1:4">
      <c r="A413" s="15" t="s">
        <v>518</v>
      </c>
      <c r="B413" s="36" t="s">
        <v>132</v>
      </c>
      <c r="C413" s="36" t="s">
        <v>35</v>
      </c>
      <c r="D413" s="28">
        <v>100</v>
      </c>
    </row>
    <row r="414" spans="1:4">
      <c r="A414" s="15" t="s">
        <v>38</v>
      </c>
      <c r="B414" s="36" t="s">
        <v>132</v>
      </c>
      <c r="C414" s="36" t="s">
        <v>39</v>
      </c>
      <c r="D414" s="28">
        <v>4</v>
      </c>
    </row>
    <row r="415" spans="1:4">
      <c r="A415" s="22" t="s">
        <v>241</v>
      </c>
      <c r="B415" s="35" t="s">
        <v>242</v>
      </c>
      <c r="C415" s="35" t="s">
        <v>2</v>
      </c>
      <c r="D415" s="27">
        <f>D416+D418+D420+D422</f>
        <v>8246.5</v>
      </c>
    </row>
    <row r="416" spans="1:4">
      <c r="A416" s="22" t="s">
        <v>243</v>
      </c>
      <c r="B416" s="35" t="s">
        <v>244</v>
      </c>
      <c r="C416" s="35" t="s">
        <v>2</v>
      </c>
      <c r="D416" s="27">
        <f>D417</f>
        <v>1823.3</v>
      </c>
    </row>
    <row r="417" spans="1:4">
      <c r="A417" s="15" t="s">
        <v>55</v>
      </c>
      <c r="B417" s="36" t="s">
        <v>244</v>
      </c>
      <c r="C417" s="36" t="s">
        <v>34</v>
      </c>
      <c r="D417" s="28">
        <v>1823.3</v>
      </c>
    </row>
    <row r="418" spans="1:4">
      <c r="A418" s="22" t="s">
        <v>496</v>
      </c>
      <c r="B418" s="35" t="s">
        <v>245</v>
      </c>
      <c r="C418" s="35" t="s">
        <v>2</v>
      </c>
      <c r="D418" s="27">
        <f>D419</f>
        <v>20</v>
      </c>
    </row>
    <row r="419" spans="1:4">
      <c r="A419" s="15" t="s">
        <v>55</v>
      </c>
      <c r="B419" s="36" t="s">
        <v>245</v>
      </c>
      <c r="C419" s="36" t="s">
        <v>34</v>
      </c>
      <c r="D419" s="28">
        <v>20</v>
      </c>
    </row>
    <row r="420" spans="1:4">
      <c r="A420" s="22" t="s">
        <v>248</v>
      </c>
      <c r="B420" s="35" t="s">
        <v>249</v>
      </c>
      <c r="C420" s="35" t="s">
        <v>2</v>
      </c>
      <c r="D420" s="27">
        <f>D421</f>
        <v>6310</v>
      </c>
    </row>
    <row r="421" spans="1:4">
      <c r="A421" s="15" t="s">
        <v>55</v>
      </c>
      <c r="B421" s="36" t="s">
        <v>249</v>
      </c>
      <c r="C421" s="36" t="s">
        <v>34</v>
      </c>
      <c r="D421" s="28">
        <v>6310</v>
      </c>
    </row>
    <row r="422" spans="1:4" ht="24.75">
      <c r="A422" s="22" t="s">
        <v>250</v>
      </c>
      <c r="B422" s="35" t="s">
        <v>251</v>
      </c>
      <c r="C422" s="35" t="s">
        <v>2</v>
      </c>
      <c r="D422" s="27">
        <f>D423</f>
        <v>93.2</v>
      </c>
    </row>
    <row r="423" spans="1:4">
      <c r="A423" s="15" t="s">
        <v>55</v>
      </c>
      <c r="B423" s="36" t="s">
        <v>251</v>
      </c>
      <c r="C423" s="36" t="s">
        <v>34</v>
      </c>
      <c r="D423" s="28">
        <v>93.2</v>
      </c>
    </row>
    <row r="424" spans="1:4" ht="24.75">
      <c r="A424" s="25" t="s">
        <v>504</v>
      </c>
      <c r="B424" s="33" t="s">
        <v>25</v>
      </c>
      <c r="C424" s="33" t="s">
        <v>2</v>
      </c>
      <c r="D424" s="26">
        <f>D425+D481+D486</f>
        <v>157414.29999999999</v>
      </c>
    </row>
    <row r="425" spans="1:4">
      <c r="A425" s="22" t="s">
        <v>26</v>
      </c>
      <c r="B425" s="35" t="s">
        <v>27</v>
      </c>
      <c r="C425" s="35" t="s">
        <v>2</v>
      </c>
      <c r="D425" s="27">
        <f>D426+D431+D434+D439+D468+D473</f>
        <v>156911.29999999999</v>
      </c>
    </row>
    <row r="426" spans="1:4" ht="48.75">
      <c r="A426" s="22" t="s">
        <v>505</v>
      </c>
      <c r="B426" s="35" t="s">
        <v>96</v>
      </c>
      <c r="C426" s="35" t="s">
        <v>2</v>
      </c>
      <c r="D426" s="27">
        <f>D427+D429</f>
        <v>634</v>
      </c>
    </row>
    <row r="427" spans="1:4" ht="24.75">
      <c r="A427" s="22" t="s">
        <v>97</v>
      </c>
      <c r="B427" s="35" t="s">
        <v>98</v>
      </c>
      <c r="C427" s="35" t="s">
        <v>2</v>
      </c>
      <c r="D427" s="27">
        <f>D428</f>
        <v>600</v>
      </c>
    </row>
    <row r="428" spans="1:4">
      <c r="A428" s="15" t="s">
        <v>55</v>
      </c>
      <c r="B428" s="36" t="s">
        <v>98</v>
      </c>
      <c r="C428" s="36" t="s">
        <v>34</v>
      </c>
      <c r="D428" s="28">
        <v>600</v>
      </c>
    </row>
    <row r="429" spans="1:4" ht="24.75">
      <c r="A429" s="22" t="s">
        <v>317</v>
      </c>
      <c r="B429" s="35" t="s">
        <v>318</v>
      </c>
      <c r="C429" s="35" t="s">
        <v>2</v>
      </c>
      <c r="D429" s="27">
        <f>D430</f>
        <v>34</v>
      </c>
    </row>
    <row r="430" spans="1:4">
      <c r="A430" s="15" t="s">
        <v>55</v>
      </c>
      <c r="B430" s="36" t="s">
        <v>318</v>
      </c>
      <c r="C430" s="36" t="s">
        <v>34</v>
      </c>
      <c r="D430" s="28">
        <v>34</v>
      </c>
    </row>
    <row r="431" spans="1:4" ht="24.75">
      <c r="A431" s="22" t="s">
        <v>99</v>
      </c>
      <c r="B431" s="35" t="s">
        <v>100</v>
      </c>
      <c r="C431" s="35" t="s">
        <v>2</v>
      </c>
      <c r="D431" s="27">
        <f>D432</f>
        <v>127.2</v>
      </c>
    </row>
    <row r="432" spans="1:4">
      <c r="A432" s="22" t="s">
        <v>101</v>
      </c>
      <c r="B432" s="35" t="s">
        <v>102</v>
      </c>
      <c r="C432" s="35" t="s">
        <v>2</v>
      </c>
      <c r="D432" s="27">
        <f>D433</f>
        <v>127.2</v>
      </c>
    </row>
    <row r="433" spans="1:5" ht="17.25" customHeight="1">
      <c r="A433" s="17" t="s">
        <v>516</v>
      </c>
      <c r="B433" s="36" t="s">
        <v>102</v>
      </c>
      <c r="C433" s="36" t="s">
        <v>33</v>
      </c>
      <c r="D433" s="28">
        <v>127.2</v>
      </c>
    </row>
    <row r="434" spans="1:5">
      <c r="A434" s="22" t="s">
        <v>28</v>
      </c>
      <c r="B434" s="35" t="s">
        <v>29</v>
      </c>
      <c r="C434" s="35" t="s">
        <v>2</v>
      </c>
      <c r="D434" s="27">
        <f>D435</f>
        <v>7345.1999999999989</v>
      </c>
      <c r="E434" s="19"/>
    </row>
    <row r="435" spans="1:5" s="7" customFormat="1" ht="27.75" customHeight="1">
      <c r="A435" s="22" t="s">
        <v>30</v>
      </c>
      <c r="B435" s="35" t="s">
        <v>31</v>
      </c>
      <c r="C435" s="35" t="s">
        <v>2</v>
      </c>
      <c r="D435" s="27">
        <f>D436+D437+D438</f>
        <v>7345.1999999999989</v>
      </c>
    </row>
    <row r="436" spans="1:5">
      <c r="A436" s="15" t="s">
        <v>511</v>
      </c>
      <c r="B436" s="36" t="s">
        <v>31</v>
      </c>
      <c r="C436" s="36" t="s">
        <v>72</v>
      </c>
      <c r="D436" s="28">
        <v>5493.2999999999993</v>
      </c>
    </row>
    <row r="437" spans="1:5" ht="24.75">
      <c r="A437" s="15" t="s">
        <v>512</v>
      </c>
      <c r="B437" s="36" t="s">
        <v>31</v>
      </c>
      <c r="C437" s="36" t="s">
        <v>75</v>
      </c>
      <c r="D437" s="28">
        <v>1659</v>
      </c>
    </row>
    <row r="438" spans="1:5">
      <c r="A438" s="15" t="s">
        <v>518</v>
      </c>
      <c r="B438" s="36" t="s">
        <v>31</v>
      </c>
      <c r="C438" s="36" t="s">
        <v>35</v>
      </c>
      <c r="D438" s="28">
        <v>192.9</v>
      </c>
    </row>
    <row r="439" spans="1:5">
      <c r="A439" s="22" t="s">
        <v>43</v>
      </c>
      <c r="B439" s="35" t="s">
        <v>44</v>
      </c>
      <c r="C439" s="35" t="s">
        <v>2</v>
      </c>
      <c r="D439" s="27">
        <f>D440+D449+D460+D464+D466</f>
        <v>142784.5</v>
      </c>
      <c r="E439" s="19"/>
    </row>
    <row r="440" spans="1:5">
      <c r="A440" s="22" t="s">
        <v>45</v>
      </c>
      <c r="B440" s="35" t="s">
        <v>46</v>
      </c>
      <c r="C440" s="35" t="s">
        <v>2</v>
      </c>
      <c r="D440" s="27">
        <f>D441+D442+D443+D444+D445+D446+D447+D448</f>
        <v>59462.899999999994</v>
      </c>
    </row>
    <row r="441" spans="1:5">
      <c r="A441" s="15" t="s">
        <v>513</v>
      </c>
      <c r="B441" s="36" t="s">
        <v>46</v>
      </c>
      <c r="C441" s="36" t="s">
        <v>8</v>
      </c>
      <c r="D441" s="28">
        <v>28159.1</v>
      </c>
    </row>
    <row r="442" spans="1:5" ht="24.75">
      <c r="A442" s="15" t="s">
        <v>514</v>
      </c>
      <c r="B442" s="36" t="s">
        <v>46</v>
      </c>
      <c r="C442" s="36" t="s">
        <v>32</v>
      </c>
      <c r="D442" s="28">
        <v>129.5</v>
      </c>
    </row>
    <row r="443" spans="1:5" ht="30.75" customHeight="1">
      <c r="A443" s="17" t="s">
        <v>515</v>
      </c>
      <c r="B443" s="36" t="s">
        <v>46</v>
      </c>
      <c r="C443" s="36" t="s">
        <v>9</v>
      </c>
      <c r="D443" s="28">
        <v>8504</v>
      </c>
    </row>
    <row r="444" spans="1:5" ht="15.75" customHeight="1">
      <c r="A444" s="17" t="s">
        <v>516</v>
      </c>
      <c r="B444" s="36" t="s">
        <v>46</v>
      </c>
      <c r="C444" s="36" t="s">
        <v>33</v>
      </c>
      <c r="D444" s="28">
        <v>1717.2</v>
      </c>
    </row>
    <row r="445" spans="1:5">
      <c r="A445" s="15" t="s">
        <v>55</v>
      </c>
      <c r="B445" s="36" t="s">
        <v>46</v>
      </c>
      <c r="C445" s="36" t="s">
        <v>34</v>
      </c>
      <c r="D445" s="28">
        <v>19035.099999999999</v>
      </c>
    </row>
    <row r="446" spans="1:5">
      <c r="A446" s="15" t="s">
        <v>518</v>
      </c>
      <c r="B446" s="36" t="s">
        <v>46</v>
      </c>
      <c r="C446" s="36" t="s">
        <v>35</v>
      </c>
      <c r="D446" s="28">
        <v>1503</v>
      </c>
    </row>
    <row r="447" spans="1:5">
      <c r="A447" s="15" t="s">
        <v>38</v>
      </c>
      <c r="B447" s="36" t="s">
        <v>46</v>
      </c>
      <c r="C447" s="36" t="s">
        <v>39</v>
      </c>
      <c r="D447" s="28">
        <v>200</v>
      </c>
    </row>
    <row r="448" spans="1:5">
      <c r="A448" s="15" t="s">
        <v>40</v>
      </c>
      <c r="B448" s="36" t="s">
        <v>46</v>
      </c>
      <c r="C448" s="36" t="s">
        <v>41</v>
      </c>
      <c r="D448" s="28">
        <v>215</v>
      </c>
    </row>
    <row r="449" spans="1:4">
      <c r="A449" s="22" t="s">
        <v>481</v>
      </c>
      <c r="B449" s="37" t="s">
        <v>482</v>
      </c>
      <c r="C449" s="35" t="s">
        <v>2</v>
      </c>
      <c r="D449" s="27">
        <f>D450+D451+D452+D453+D454+D455+D456+D457+D458+D459</f>
        <v>66600.200000000012</v>
      </c>
    </row>
    <row r="450" spans="1:4">
      <c r="A450" s="15" t="s">
        <v>513</v>
      </c>
      <c r="B450" s="38" t="s">
        <v>482</v>
      </c>
      <c r="C450" s="36" t="s">
        <v>8</v>
      </c>
      <c r="D450" s="28">
        <v>34858.9</v>
      </c>
    </row>
    <row r="451" spans="1:4" ht="24.75">
      <c r="A451" s="15" t="s">
        <v>514</v>
      </c>
      <c r="B451" s="38" t="s">
        <v>482</v>
      </c>
      <c r="C451" s="36" t="s">
        <v>32</v>
      </c>
      <c r="D451" s="28">
        <v>9.1</v>
      </c>
    </row>
    <row r="452" spans="1:4" ht="29.25" customHeight="1">
      <c r="A452" s="17" t="s">
        <v>515</v>
      </c>
      <c r="B452" s="38" t="s">
        <v>482</v>
      </c>
      <c r="C452" s="36" t="s">
        <v>9</v>
      </c>
      <c r="D452" s="28">
        <v>11035.5</v>
      </c>
    </row>
    <row r="453" spans="1:4" ht="15.75" customHeight="1">
      <c r="A453" s="17" t="s">
        <v>516</v>
      </c>
      <c r="B453" s="38" t="s">
        <v>482</v>
      </c>
      <c r="C453" s="36" t="s">
        <v>33</v>
      </c>
      <c r="D453" s="28">
        <v>2310.1999999999998</v>
      </c>
    </row>
    <row r="454" spans="1:4">
      <c r="A454" s="15" t="s">
        <v>55</v>
      </c>
      <c r="B454" s="38" t="s">
        <v>482</v>
      </c>
      <c r="C454" s="36" t="s">
        <v>34</v>
      </c>
      <c r="D454" s="28">
        <v>14060.8</v>
      </c>
    </row>
    <row r="455" spans="1:4">
      <c r="A455" s="15" t="s">
        <v>518</v>
      </c>
      <c r="B455" s="38" t="s">
        <v>482</v>
      </c>
      <c r="C455" s="36" t="s">
        <v>35</v>
      </c>
      <c r="D455" s="28">
        <v>3961.6</v>
      </c>
    </row>
    <row r="456" spans="1:4" ht="24.75">
      <c r="A456" s="16" t="s">
        <v>510</v>
      </c>
      <c r="B456" s="38" t="s">
        <v>482</v>
      </c>
      <c r="C456" s="36" t="s">
        <v>36</v>
      </c>
      <c r="D456" s="28">
        <v>50</v>
      </c>
    </row>
    <row r="457" spans="1:4">
      <c r="A457" s="15" t="s">
        <v>530</v>
      </c>
      <c r="B457" s="38" t="s">
        <v>482</v>
      </c>
      <c r="C457" s="36" t="s">
        <v>37</v>
      </c>
      <c r="D457" s="28">
        <v>190.5</v>
      </c>
    </row>
    <row r="458" spans="1:4">
      <c r="A458" s="15" t="s">
        <v>38</v>
      </c>
      <c r="B458" s="38" t="s">
        <v>482</v>
      </c>
      <c r="C458" s="36" t="s">
        <v>39</v>
      </c>
      <c r="D458" s="28">
        <v>121.6</v>
      </c>
    </row>
    <row r="459" spans="1:4">
      <c r="A459" s="15" t="s">
        <v>40</v>
      </c>
      <c r="B459" s="38" t="s">
        <v>482</v>
      </c>
      <c r="C459" s="36" t="s">
        <v>41</v>
      </c>
      <c r="D459" s="28">
        <v>2</v>
      </c>
    </row>
    <row r="460" spans="1:4">
      <c r="A460" s="22" t="s">
        <v>103</v>
      </c>
      <c r="B460" s="35" t="s">
        <v>105</v>
      </c>
      <c r="C460" s="35" t="s">
        <v>2</v>
      </c>
      <c r="D460" s="27">
        <f>D461+D462+D463</f>
        <v>2669.5</v>
      </c>
    </row>
    <row r="461" spans="1:4">
      <c r="A461" s="15" t="s">
        <v>55</v>
      </c>
      <c r="B461" s="36" t="s">
        <v>105</v>
      </c>
      <c r="C461" s="36" t="s">
        <v>34</v>
      </c>
      <c r="D461" s="28">
        <v>839.5</v>
      </c>
    </row>
    <row r="462" spans="1:4">
      <c r="A462" s="15" t="s">
        <v>522</v>
      </c>
      <c r="B462" s="36" t="s">
        <v>105</v>
      </c>
      <c r="C462" s="36" t="s">
        <v>106</v>
      </c>
      <c r="D462" s="28">
        <v>36</v>
      </c>
    </row>
    <row r="463" spans="1:4">
      <c r="A463" s="17" t="s">
        <v>526</v>
      </c>
      <c r="B463" s="36" t="s">
        <v>105</v>
      </c>
      <c r="C463" s="36" t="s">
        <v>67</v>
      </c>
      <c r="D463" s="28">
        <v>1794</v>
      </c>
    </row>
    <row r="464" spans="1:4">
      <c r="A464" s="23" t="s">
        <v>42</v>
      </c>
      <c r="B464" s="37" t="s">
        <v>532</v>
      </c>
      <c r="C464" s="37" t="s">
        <v>2</v>
      </c>
      <c r="D464" s="29">
        <f>D465</f>
        <v>51.9</v>
      </c>
    </row>
    <row r="465" spans="1:4">
      <c r="A465" s="17" t="s">
        <v>530</v>
      </c>
      <c r="B465" s="38" t="s">
        <v>532</v>
      </c>
      <c r="C465" s="38" t="s">
        <v>37</v>
      </c>
      <c r="D465" s="30">
        <v>51.9</v>
      </c>
    </row>
    <row r="466" spans="1:4">
      <c r="A466" s="23" t="s">
        <v>104</v>
      </c>
      <c r="B466" s="37" t="s">
        <v>533</v>
      </c>
      <c r="C466" s="37" t="s">
        <v>2</v>
      </c>
      <c r="D466" s="29">
        <f>D467</f>
        <v>14000</v>
      </c>
    </row>
    <row r="467" spans="1:4">
      <c r="A467" s="17" t="s">
        <v>55</v>
      </c>
      <c r="B467" s="38" t="s">
        <v>533</v>
      </c>
      <c r="C467" s="38" t="s">
        <v>34</v>
      </c>
      <c r="D467" s="30">
        <v>14000</v>
      </c>
    </row>
    <row r="468" spans="1:4">
      <c r="A468" s="22" t="s">
        <v>422</v>
      </c>
      <c r="B468" s="35" t="s">
        <v>423</v>
      </c>
      <c r="C468" s="35" t="s">
        <v>2</v>
      </c>
      <c r="D468" s="27">
        <f>D469+D471</f>
        <v>3083.8</v>
      </c>
    </row>
    <row r="469" spans="1:4">
      <c r="A469" s="22" t="s">
        <v>424</v>
      </c>
      <c r="B469" s="35" t="s">
        <v>425</v>
      </c>
      <c r="C469" s="35" t="s">
        <v>2</v>
      </c>
      <c r="D469" s="27">
        <f>D470</f>
        <v>2033.8</v>
      </c>
    </row>
    <row r="470" spans="1:4" ht="24.75">
      <c r="A470" s="15" t="s">
        <v>519</v>
      </c>
      <c r="B470" s="36" t="s">
        <v>425</v>
      </c>
      <c r="C470" s="36" t="s">
        <v>426</v>
      </c>
      <c r="D470" s="28">
        <v>2033.8</v>
      </c>
    </row>
    <row r="471" spans="1:4" ht="24.75">
      <c r="A471" s="22" t="s">
        <v>440</v>
      </c>
      <c r="B471" s="35" t="s">
        <v>441</v>
      </c>
      <c r="C471" s="35" t="s">
        <v>2</v>
      </c>
      <c r="D471" s="27">
        <f>D472</f>
        <v>1050</v>
      </c>
    </row>
    <row r="472" spans="1:4" ht="24.75">
      <c r="A472" s="15" t="s">
        <v>519</v>
      </c>
      <c r="B472" s="36" t="s">
        <v>441</v>
      </c>
      <c r="C472" s="36" t="s">
        <v>426</v>
      </c>
      <c r="D472" s="28">
        <v>1050</v>
      </c>
    </row>
    <row r="473" spans="1:4" ht="24.75">
      <c r="A473" s="22" t="s">
        <v>506</v>
      </c>
      <c r="B473" s="35" t="s">
        <v>404</v>
      </c>
      <c r="C473" s="35" t="s">
        <v>2</v>
      </c>
      <c r="D473" s="27">
        <f>D474+D478</f>
        <v>2936.6</v>
      </c>
    </row>
    <row r="474" spans="1:4" ht="24.75">
      <c r="A474" s="22" t="s">
        <v>407</v>
      </c>
      <c r="B474" s="35" t="s">
        <v>408</v>
      </c>
      <c r="C474" s="35" t="s">
        <v>2</v>
      </c>
      <c r="D474" s="27">
        <f>D475+D476+D477</f>
        <v>971.6</v>
      </c>
    </row>
    <row r="475" spans="1:4">
      <c r="A475" s="15" t="s">
        <v>513</v>
      </c>
      <c r="B475" s="36" t="s">
        <v>408</v>
      </c>
      <c r="C475" s="36" t="s">
        <v>8</v>
      </c>
      <c r="D475" s="28">
        <v>547</v>
      </c>
    </row>
    <row r="476" spans="1:4" ht="29.25" customHeight="1">
      <c r="A476" s="17" t="s">
        <v>515</v>
      </c>
      <c r="B476" s="36" t="s">
        <v>408</v>
      </c>
      <c r="C476" s="36" t="s">
        <v>9</v>
      </c>
      <c r="D476" s="28">
        <v>166</v>
      </c>
    </row>
    <row r="477" spans="1:4">
      <c r="A477" s="15" t="s">
        <v>55</v>
      </c>
      <c r="B477" s="36" t="s">
        <v>408</v>
      </c>
      <c r="C477" s="36" t="s">
        <v>34</v>
      </c>
      <c r="D477" s="28">
        <v>258.60000000000002</v>
      </c>
    </row>
    <row r="478" spans="1:4">
      <c r="A478" s="22" t="s">
        <v>405</v>
      </c>
      <c r="B478" s="35" t="s">
        <v>406</v>
      </c>
      <c r="C478" s="35" t="s">
        <v>2</v>
      </c>
      <c r="D478" s="27">
        <f>D479+D480</f>
        <v>1965</v>
      </c>
    </row>
    <row r="479" spans="1:4">
      <c r="A479" s="15" t="s">
        <v>513</v>
      </c>
      <c r="B479" s="36" t="s">
        <v>406</v>
      </c>
      <c r="C479" s="36" t="s">
        <v>8</v>
      </c>
      <c r="D479" s="28">
        <v>1509</v>
      </c>
    </row>
    <row r="480" spans="1:4" ht="24" customHeight="1">
      <c r="A480" s="17" t="s">
        <v>515</v>
      </c>
      <c r="B480" s="36" t="s">
        <v>406</v>
      </c>
      <c r="C480" s="36" t="s">
        <v>9</v>
      </c>
      <c r="D480" s="28">
        <v>456</v>
      </c>
    </row>
    <row r="481" spans="1:4">
      <c r="A481" s="22" t="s">
        <v>107</v>
      </c>
      <c r="B481" s="35" t="s">
        <v>108</v>
      </c>
      <c r="C481" s="35" t="s">
        <v>2</v>
      </c>
      <c r="D481" s="27">
        <f>D482</f>
        <v>375</v>
      </c>
    </row>
    <row r="482" spans="1:4">
      <c r="A482" s="22" t="s">
        <v>109</v>
      </c>
      <c r="B482" s="35" t="s">
        <v>110</v>
      </c>
      <c r="C482" s="35" t="s">
        <v>2</v>
      </c>
      <c r="D482" s="27">
        <f>D483</f>
        <v>375</v>
      </c>
    </row>
    <row r="483" spans="1:4" ht="24.75">
      <c r="A483" s="22" t="s">
        <v>111</v>
      </c>
      <c r="B483" s="35" t="s">
        <v>112</v>
      </c>
      <c r="C483" s="35" t="s">
        <v>2</v>
      </c>
      <c r="D483" s="27">
        <f>D484+D485</f>
        <v>375</v>
      </c>
    </row>
    <row r="484" spans="1:4">
      <c r="A484" s="15" t="s">
        <v>55</v>
      </c>
      <c r="B484" s="36" t="s">
        <v>112</v>
      </c>
      <c r="C484" s="36" t="s">
        <v>34</v>
      </c>
      <c r="D484" s="28">
        <v>48</v>
      </c>
    </row>
    <row r="485" spans="1:4">
      <c r="A485" s="17" t="s">
        <v>526</v>
      </c>
      <c r="B485" s="36" t="s">
        <v>112</v>
      </c>
      <c r="C485" s="36" t="s">
        <v>67</v>
      </c>
      <c r="D485" s="28">
        <v>327</v>
      </c>
    </row>
    <row r="486" spans="1:4">
      <c r="A486" s="22" t="s">
        <v>507</v>
      </c>
      <c r="B486" s="35" t="s">
        <v>188</v>
      </c>
      <c r="C486" s="35" t="s">
        <v>2</v>
      </c>
      <c r="D486" s="27">
        <f>D487+D490</f>
        <v>128</v>
      </c>
    </row>
    <row r="487" spans="1:4" ht="36.75">
      <c r="A487" s="22" t="s">
        <v>189</v>
      </c>
      <c r="B487" s="35" t="s">
        <v>190</v>
      </c>
      <c r="C487" s="35" t="s">
        <v>2</v>
      </c>
      <c r="D487" s="27">
        <f>D488</f>
        <v>75</v>
      </c>
    </row>
    <row r="488" spans="1:4">
      <c r="A488" s="22" t="s">
        <v>191</v>
      </c>
      <c r="B488" s="35" t="s">
        <v>192</v>
      </c>
      <c r="C488" s="35" t="s">
        <v>2</v>
      </c>
      <c r="D488" s="27">
        <f>D489</f>
        <v>75</v>
      </c>
    </row>
    <row r="489" spans="1:4">
      <c r="A489" s="15" t="s">
        <v>55</v>
      </c>
      <c r="B489" s="36" t="s">
        <v>192</v>
      </c>
      <c r="C489" s="36" t="s">
        <v>34</v>
      </c>
      <c r="D489" s="28">
        <v>75</v>
      </c>
    </row>
    <row r="490" spans="1:4" ht="24.75">
      <c r="A490" s="22" t="s">
        <v>193</v>
      </c>
      <c r="B490" s="35" t="s">
        <v>194</v>
      </c>
      <c r="C490" s="35" t="s">
        <v>2</v>
      </c>
      <c r="D490" s="27">
        <f>D491</f>
        <v>53</v>
      </c>
    </row>
    <row r="491" spans="1:4">
      <c r="A491" s="22" t="s">
        <v>191</v>
      </c>
      <c r="B491" s="35" t="s">
        <v>195</v>
      </c>
      <c r="C491" s="35" t="s">
        <v>2</v>
      </c>
      <c r="D491" s="27">
        <f>D492</f>
        <v>53</v>
      </c>
    </row>
    <row r="492" spans="1:4">
      <c r="A492" s="15" t="s">
        <v>55</v>
      </c>
      <c r="B492" s="36" t="s">
        <v>195</v>
      </c>
      <c r="C492" s="36" t="s">
        <v>34</v>
      </c>
      <c r="D492" s="28">
        <v>53</v>
      </c>
    </row>
    <row r="493" spans="1:4" ht="36.75">
      <c r="A493" s="25" t="s">
        <v>508</v>
      </c>
      <c r="B493" s="33" t="s">
        <v>360</v>
      </c>
      <c r="C493" s="33" t="s">
        <v>2</v>
      </c>
      <c r="D493" s="26">
        <f>D494+D497+D502</f>
        <v>220</v>
      </c>
    </row>
    <row r="494" spans="1:4">
      <c r="A494" s="22" t="s">
        <v>361</v>
      </c>
      <c r="B494" s="35" t="s">
        <v>362</v>
      </c>
      <c r="C494" s="35" t="s">
        <v>2</v>
      </c>
      <c r="D494" s="27">
        <f>D495</f>
        <v>125</v>
      </c>
    </row>
    <row r="495" spans="1:4" ht="24.75">
      <c r="A495" s="22" t="s">
        <v>363</v>
      </c>
      <c r="B495" s="35" t="s">
        <v>364</v>
      </c>
      <c r="C495" s="35" t="s">
        <v>2</v>
      </c>
      <c r="D495" s="27">
        <f>D496</f>
        <v>125</v>
      </c>
    </row>
    <row r="496" spans="1:4">
      <c r="A496" s="15" t="s">
        <v>55</v>
      </c>
      <c r="B496" s="36" t="s">
        <v>364</v>
      </c>
      <c r="C496" s="36" t="s">
        <v>34</v>
      </c>
      <c r="D496" s="28">
        <v>125</v>
      </c>
    </row>
    <row r="497" spans="1:4" ht="24.75">
      <c r="A497" s="22" t="s">
        <v>365</v>
      </c>
      <c r="B497" s="35" t="s">
        <v>366</v>
      </c>
      <c r="C497" s="35" t="s">
        <v>2</v>
      </c>
      <c r="D497" s="27">
        <f>D498+D500</f>
        <v>80</v>
      </c>
    </row>
    <row r="498" spans="1:4" ht="24.75">
      <c r="A498" s="22" t="s">
        <v>363</v>
      </c>
      <c r="B498" s="35" t="s">
        <v>367</v>
      </c>
      <c r="C498" s="35" t="s">
        <v>2</v>
      </c>
      <c r="D498" s="27">
        <f>D499</f>
        <v>30</v>
      </c>
    </row>
    <row r="499" spans="1:4">
      <c r="A499" s="15" t="s">
        <v>55</v>
      </c>
      <c r="B499" s="36" t="s">
        <v>367</v>
      </c>
      <c r="C499" s="36" t="s">
        <v>34</v>
      </c>
      <c r="D499" s="28">
        <v>30</v>
      </c>
    </row>
    <row r="500" spans="1:4" ht="24.75">
      <c r="A500" s="22" t="s">
        <v>409</v>
      </c>
      <c r="B500" s="35" t="s">
        <v>410</v>
      </c>
      <c r="C500" s="35" t="s">
        <v>2</v>
      </c>
      <c r="D500" s="27">
        <f>D501</f>
        <v>50</v>
      </c>
    </row>
    <row r="501" spans="1:4">
      <c r="A501" s="17" t="s">
        <v>526</v>
      </c>
      <c r="B501" s="36" t="s">
        <v>410</v>
      </c>
      <c r="C501" s="36" t="s">
        <v>67</v>
      </c>
      <c r="D501" s="28">
        <v>50</v>
      </c>
    </row>
    <row r="502" spans="1:4">
      <c r="A502" s="22" t="s">
        <v>419</v>
      </c>
      <c r="B502" s="35" t="s">
        <v>420</v>
      </c>
      <c r="C502" s="35" t="s">
        <v>2</v>
      </c>
      <c r="D502" s="27">
        <f>D503</f>
        <v>15</v>
      </c>
    </row>
    <row r="503" spans="1:4" ht="24.75">
      <c r="A503" s="22" t="s">
        <v>363</v>
      </c>
      <c r="B503" s="35" t="s">
        <v>421</v>
      </c>
      <c r="C503" s="35" t="s">
        <v>2</v>
      </c>
      <c r="D503" s="27">
        <f>D504</f>
        <v>15</v>
      </c>
    </row>
    <row r="504" spans="1:4">
      <c r="A504" s="15" t="s">
        <v>55</v>
      </c>
      <c r="B504" s="36" t="s">
        <v>421</v>
      </c>
      <c r="C504" s="36" t="s">
        <v>34</v>
      </c>
      <c r="D504" s="28">
        <v>15</v>
      </c>
    </row>
    <row r="505" spans="1:4" ht="36.75">
      <c r="A505" s="25" t="s">
        <v>543</v>
      </c>
      <c r="B505" s="33" t="s">
        <v>121</v>
      </c>
      <c r="C505" s="33" t="s">
        <v>2</v>
      </c>
      <c r="D505" s="26">
        <f>D506+D509</f>
        <v>5</v>
      </c>
    </row>
    <row r="506" spans="1:4" ht="24.75">
      <c r="A506" s="22" t="s">
        <v>122</v>
      </c>
      <c r="B506" s="35" t="s">
        <v>123</v>
      </c>
      <c r="C506" s="35" t="s">
        <v>2</v>
      </c>
      <c r="D506" s="27">
        <f>D507</f>
        <v>2</v>
      </c>
    </row>
    <row r="507" spans="1:4" ht="24.75">
      <c r="A507" s="22" t="s">
        <v>119</v>
      </c>
      <c r="B507" s="35" t="s">
        <v>124</v>
      </c>
      <c r="C507" s="35" t="s">
        <v>2</v>
      </c>
      <c r="D507" s="27">
        <f>D508</f>
        <v>2</v>
      </c>
    </row>
    <row r="508" spans="1:4">
      <c r="A508" s="15" t="s">
        <v>55</v>
      </c>
      <c r="B508" s="36" t="s">
        <v>124</v>
      </c>
      <c r="C508" s="36" t="s">
        <v>34</v>
      </c>
      <c r="D508" s="28">
        <v>2</v>
      </c>
    </row>
    <row r="509" spans="1:4">
      <c r="A509" s="22" t="s">
        <v>411</v>
      </c>
      <c r="B509" s="35" t="s">
        <v>412</v>
      </c>
      <c r="C509" s="35" t="s">
        <v>2</v>
      </c>
      <c r="D509" s="27">
        <f>D510</f>
        <v>3</v>
      </c>
    </row>
    <row r="510" spans="1:4" ht="24.75">
      <c r="A510" s="22" t="s">
        <v>119</v>
      </c>
      <c r="B510" s="35" t="s">
        <v>413</v>
      </c>
      <c r="C510" s="35" t="s">
        <v>2</v>
      </c>
      <c r="D510" s="27">
        <f>D511</f>
        <v>3</v>
      </c>
    </row>
    <row r="511" spans="1:4">
      <c r="A511" s="17" t="s">
        <v>526</v>
      </c>
      <c r="B511" s="36" t="s">
        <v>413</v>
      </c>
      <c r="C511" s="36" t="s">
        <v>67</v>
      </c>
      <c r="D511" s="28">
        <v>3</v>
      </c>
    </row>
    <row r="512" spans="1:4">
      <c r="A512" s="25" t="s">
        <v>4</v>
      </c>
      <c r="B512" s="33" t="s">
        <v>5</v>
      </c>
      <c r="C512" s="33" t="s">
        <v>2</v>
      </c>
      <c r="D512" s="26">
        <f>D513+D517+D519+D522+D525+D530</f>
        <v>12165.5</v>
      </c>
    </row>
    <row r="513" spans="1:4" ht="24.75">
      <c r="A513" s="22" t="s">
        <v>113</v>
      </c>
      <c r="B513" s="35" t="s">
        <v>114</v>
      </c>
      <c r="C513" s="35" t="s">
        <v>2</v>
      </c>
      <c r="D513" s="27">
        <f>D514+D515+D516</f>
        <v>4422.1000000000004</v>
      </c>
    </row>
    <row r="514" spans="1:4">
      <c r="A514" s="15" t="s">
        <v>513</v>
      </c>
      <c r="B514" s="36" t="s">
        <v>114</v>
      </c>
      <c r="C514" s="36" t="s">
        <v>8</v>
      </c>
      <c r="D514" s="28">
        <v>3197</v>
      </c>
    </row>
    <row r="515" spans="1:4" ht="31.5" customHeight="1">
      <c r="A515" s="17" t="s">
        <v>515</v>
      </c>
      <c r="B515" s="36" t="s">
        <v>114</v>
      </c>
      <c r="C515" s="36" t="s">
        <v>9</v>
      </c>
      <c r="D515" s="28">
        <v>960</v>
      </c>
    </row>
    <row r="516" spans="1:4">
      <c r="A516" s="15" t="s">
        <v>55</v>
      </c>
      <c r="B516" s="36" t="s">
        <v>114</v>
      </c>
      <c r="C516" s="36" t="s">
        <v>34</v>
      </c>
      <c r="D516" s="28">
        <v>265.10000000000002</v>
      </c>
    </row>
    <row r="517" spans="1:4" ht="36.75">
      <c r="A517" s="22" t="s">
        <v>47</v>
      </c>
      <c r="B517" s="35" t="s">
        <v>48</v>
      </c>
      <c r="C517" s="35" t="s">
        <v>2</v>
      </c>
      <c r="D517" s="27">
        <f>D518</f>
        <v>240</v>
      </c>
    </row>
    <row r="518" spans="1:4">
      <c r="A518" s="15" t="s">
        <v>55</v>
      </c>
      <c r="B518" s="36" t="s">
        <v>48</v>
      </c>
      <c r="C518" s="36" t="s">
        <v>34</v>
      </c>
      <c r="D518" s="28">
        <v>240</v>
      </c>
    </row>
    <row r="519" spans="1:4">
      <c r="A519" s="22" t="s">
        <v>6</v>
      </c>
      <c r="B519" s="35" t="s">
        <v>7</v>
      </c>
      <c r="C519" s="35" t="s">
        <v>2</v>
      </c>
      <c r="D519" s="27">
        <f>D520+D521</f>
        <v>2606.9</v>
      </c>
    </row>
    <row r="520" spans="1:4">
      <c r="A520" s="15" t="s">
        <v>513</v>
      </c>
      <c r="B520" s="36" t="s">
        <v>7</v>
      </c>
      <c r="C520" s="36" t="s">
        <v>8</v>
      </c>
      <c r="D520" s="28">
        <v>2001.9</v>
      </c>
    </row>
    <row r="521" spans="1:4" ht="30" customHeight="1">
      <c r="A521" s="17" t="s">
        <v>515</v>
      </c>
      <c r="B521" s="36" t="s">
        <v>7</v>
      </c>
      <c r="C521" s="36" t="s">
        <v>9</v>
      </c>
      <c r="D521" s="28">
        <v>605</v>
      </c>
    </row>
    <row r="522" spans="1:4" ht="36.75">
      <c r="A522" s="22" t="s">
        <v>10</v>
      </c>
      <c r="B522" s="35" t="s">
        <v>11</v>
      </c>
      <c r="C522" s="35" t="s">
        <v>2</v>
      </c>
      <c r="D522" s="27">
        <f>D523+D524</f>
        <v>1878.1</v>
      </c>
    </row>
    <row r="523" spans="1:4">
      <c r="A523" s="15" t="s">
        <v>513</v>
      </c>
      <c r="B523" s="36" t="s">
        <v>11</v>
      </c>
      <c r="C523" s="36" t="s">
        <v>8</v>
      </c>
      <c r="D523" s="28">
        <v>1448.1</v>
      </c>
    </row>
    <row r="524" spans="1:4" ht="27.75" customHeight="1">
      <c r="A524" s="17" t="s">
        <v>515</v>
      </c>
      <c r="B524" s="36" t="s">
        <v>11</v>
      </c>
      <c r="C524" s="36" t="s">
        <v>9</v>
      </c>
      <c r="D524" s="28">
        <v>430</v>
      </c>
    </row>
    <row r="525" spans="1:4">
      <c r="A525" s="22" t="s">
        <v>53</v>
      </c>
      <c r="B525" s="35" t="s">
        <v>54</v>
      </c>
      <c r="C525" s="35" t="s">
        <v>2</v>
      </c>
      <c r="D525" s="27">
        <f>D526+D527+D528+D529</f>
        <v>2991.4</v>
      </c>
    </row>
    <row r="526" spans="1:4">
      <c r="A526" s="15" t="s">
        <v>513</v>
      </c>
      <c r="B526" s="36" t="s">
        <v>54</v>
      </c>
      <c r="C526" s="36" t="s">
        <v>8</v>
      </c>
      <c r="D526" s="28">
        <v>2275.4</v>
      </c>
    </row>
    <row r="527" spans="1:4" ht="30" customHeight="1">
      <c r="A527" s="17" t="s">
        <v>515</v>
      </c>
      <c r="B527" s="36" t="s">
        <v>54</v>
      </c>
      <c r="C527" s="36" t="s">
        <v>9</v>
      </c>
      <c r="D527" s="28">
        <v>677</v>
      </c>
    </row>
    <row r="528" spans="1:4" ht="16.5" customHeight="1">
      <c r="A528" s="17" t="s">
        <v>516</v>
      </c>
      <c r="B528" s="36" t="s">
        <v>54</v>
      </c>
      <c r="C528" s="36" t="s">
        <v>33</v>
      </c>
      <c r="D528" s="28">
        <v>4</v>
      </c>
    </row>
    <row r="529" spans="1:4">
      <c r="A529" s="15" t="s">
        <v>55</v>
      </c>
      <c r="B529" s="36" t="s">
        <v>54</v>
      </c>
      <c r="C529" s="36" t="s">
        <v>34</v>
      </c>
      <c r="D529" s="28">
        <v>35</v>
      </c>
    </row>
    <row r="530" spans="1:4" ht="26.25" customHeight="1">
      <c r="A530" s="22" t="s">
        <v>87</v>
      </c>
      <c r="B530" s="35" t="s">
        <v>88</v>
      </c>
      <c r="C530" s="35" t="s">
        <v>2</v>
      </c>
      <c r="D530" s="27">
        <f>D531</f>
        <v>27</v>
      </c>
    </row>
    <row r="531" spans="1:4" ht="27.75" customHeight="1">
      <c r="A531" s="22" t="s">
        <v>89</v>
      </c>
      <c r="B531" s="35" t="s">
        <v>90</v>
      </c>
      <c r="C531" s="35" t="s">
        <v>2</v>
      </c>
      <c r="D531" s="27">
        <f>D532</f>
        <v>27</v>
      </c>
    </row>
    <row r="532" spans="1:4">
      <c r="A532" s="15" t="s">
        <v>55</v>
      </c>
      <c r="B532" s="36" t="s">
        <v>90</v>
      </c>
      <c r="C532" s="36" t="s">
        <v>34</v>
      </c>
      <c r="D532" s="28">
        <v>27</v>
      </c>
    </row>
    <row r="533" spans="1:4" ht="15.75">
      <c r="A533" s="40" t="s">
        <v>3</v>
      </c>
      <c r="B533" s="41"/>
      <c r="C533" s="42"/>
      <c r="D533" s="39">
        <f>D14+D121+D157+D164+D178+D192+D229+D250+D265+D289+D303+D384+D387+D424+D493+D505+D512</f>
        <v>2487754</v>
      </c>
    </row>
  </sheetData>
  <autoFilter ref="A13:G533">
    <filterColumn colId="1"/>
  </autoFilter>
  <mergeCells count="6">
    <mergeCell ref="A533:C533"/>
    <mergeCell ref="A9:D9"/>
    <mergeCell ref="A11:A13"/>
    <mergeCell ref="B11:B13"/>
    <mergeCell ref="C11:C13"/>
    <mergeCell ref="D11:D13"/>
  </mergeCells>
  <pageMargins left="1.299212598425197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Buh2</cp:lastModifiedBy>
  <cp:lastPrinted>2021-11-16T07:08:18Z</cp:lastPrinted>
  <dcterms:created xsi:type="dcterms:W3CDTF">2014-06-19T07:08:29Z</dcterms:created>
  <dcterms:modified xsi:type="dcterms:W3CDTF">2021-11-19T05:39:26Z</dcterms:modified>
</cp:coreProperties>
</file>