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4000" windowHeight="9645" activeTab="2"/>
  </bookViews>
  <sheets>
    <sheet name="ОЭ свод" sheetId="1" r:id="rId1"/>
    <sheet name="ОЭПП1" sheetId="8" r:id="rId2"/>
    <sheet name="Форма 1" sheetId="10" r:id="rId3"/>
    <sheet name="Форма 2" sheetId="11" r:id="rId4"/>
    <sheet name="Форма 3" sheetId="17" r:id="rId5"/>
    <sheet name="Форма 4" sheetId="13" r:id="rId6"/>
    <sheet name="Форма 5" sheetId="14" r:id="rId7"/>
    <sheet name="Форма 6" sheetId="15" r:id="rId8"/>
    <sheet name="Форма 7" sheetId="16" r:id="rId9"/>
  </sheets>
  <definedNames>
    <definedName name="_xlnm.Print_Titles" localSheetId="2">'Форма 1'!$4:$5</definedName>
    <definedName name="_xlnm.Print_Titles" localSheetId="3">'Форма 2'!$4:$6</definedName>
    <definedName name="_xlnm.Print_Titles" localSheetId="6">'Форма 5'!$4:$6</definedName>
    <definedName name="_xlnm.Print_Area" localSheetId="0">'ОЭ свод'!$A$1:$O$21</definedName>
    <definedName name="_xlnm.Print_Area" localSheetId="3">'Форма 2'!$A$1:$G$23</definedName>
    <definedName name="_xlnm.Print_Area" localSheetId="4">'Форма 3'!$A$1:$K$12</definedName>
    <definedName name="_xlnm.Print_Area" localSheetId="6">'Форма 5'!$A$1:$L$19</definedName>
    <definedName name="_xlnm.Print_Area" localSheetId="7">'Форма 6'!$A$1:$E$10</definedName>
  </definedNames>
  <calcPr calcId="144525"/>
</workbook>
</file>

<file path=xl/calcChain.xml><?xml version="1.0" encoding="utf-8"?>
<calcChain xmlns="http://schemas.openxmlformats.org/spreadsheetml/2006/main">
  <c r="P6" i="10" l="1"/>
  <c r="M8" i="10" l="1"/>
  <c r="N7" i="10" l="1"/>
  <c r="P7" i="10"/>
  <c r="O7" i="10"/>
  <c r="L8" i="10" l="1"/>
  <c r="C16" i="1"/>
  <c r="K9" i="14"/>
  <c r="F7" i="11"/>
  <c r="N8" i="10"/>
  <c r="P8" i="10"/>
  <c r="L6" i="10"/>
  <c r="C8" i="8"/>
  <c r="C8" i="1"/>
  <c r="C7" i="11" l="1"/>
  <c r="J9" i="14" l="1"/>
  <c r="N6" i="10" l="1"/>
  <c r="O6" i="10" s="1"/>
  <c r="C17" i="8" l="1"/>
  <c r="C17" i="1"/>
  <c r="C15" i="1"/>
  <c r="F12" i="11"/>
  <c r="F13" i="11"/>
  <c r="F14" i="11"/>
  <c r="F15" i="11"/>
  <c r="E13" i="11"/>
  <c r="E14" i="11"/>
  <c r="E15" i="11"/>
  <c r="E12" i="11"/>
  <c r="D8" i="8" l="1"/>
  <c r="M9" i="1"/>
  <c r="M10" i="1" s="1"/>
  <c r="H8" i="16"/>
  <c r="E7" i="11"/>
  <c r="O8" i="10"/>
  <c r="CP9" i="8"/>
  <c r="CP10" i="8" s="1"/>
  <c r="I9" i="8"/>
  <c r="I10" i="8" s="1"/>
  <c r="CO9" i="8"/>
  <c r="CO10" i="8" s="1"/>
  <c r="I9" i="14"/>
  <c r="A18" i="1" l="1"/>
  <c r="H6" i="16" s="1"/>
  <c r="M6" i="10" l="1"/>
  <c r="J10" i="14"/>
  <c r="K10" i="14"/>
  <c r="C16" i="8" l="1"/>
  <c r="A18" i="8"/>
  <c r="J9" i="8" l="1"/>
  <c r="J10" i="8" s="1"/>
  <c r="K9" i="8"/>
  <c r="K10" i="8" s="1"/>
  <c r="L9" i="8"/>
  <c r="L10" i="8" s="1"/>
  <c r="M9" i="8"/>
  <c r="M10" i="8" s="1"/>
  <c r="N9" i="8"/>
  <c r="N10" i="8" s="1"/>
  <c r="O9" i="8"/>
  <c r="O10" i="8" s="1"/>
  <c r="P9" i="8"/>
  <c r="P10" i="8" s="1"/>
  <c r="Q9" i="8"/>
  <c r="Q10" i="8" s="1"/>
  <c r="R9" i="8"/>
  <c r="R10" i="8" s="1"/>
  <c r="S9" i="8"/>
  <c r="S10" i="8" s="1"/>
  <c r="T9" i="8"/>
  <c r="T10" i="8" s="1"/>
  <c r="U9" i="8"/>
  <c r="U10" i="8" s="1"/>
  <c r="V9" i="8"/>
  <c r="V10" i="8" s="1"/>
  <c r="W9" i="8"/>
  <c r="W10" i="8" s="1"/>
  <c r="X9" i="8"/>
  <c r="X10" i="8" s="1"/>
  <c r="Y9" i="8"/>
  <c r="Y10" i="8" s="1"/>
  <c r="Z9" i="8"/>
  <c r="Z10" i="8" s="1"/>
  <c r="AA9" i="8"/>
  <c r="AA10" i="8" s="1"/>
  <c r="AB9" i="8"/>
  <c r="AB10" i="8" s="1"/>
  <c r="AC9" i="8"/>
  <c r="AC10" i="8" s="1"/>
  <c r="AD9" i="8"/>
  <c r="AD10" i="8" s="1"/>
  <c r="AE9" i="8"/>
  <c r="AE10" i="8" s="1"/>
  <c r="AF9" i="8"/>
  <c r="AF10" i="8" s="1"/>
  <c r="AG9" i="8"/>
  <c r="AG10" i="8" s="1"/>
  <c r="AH9" i="8"/>
  <c r="AH10" i="8" s="1"/>
  <c r="AI9" i="8"/>
  <c r="AI10" i="8" s="1"/>
  <c r="AJ9" i="8"/>
  <c r="AJ10" i="8" s="1"/>
  <c r="AK9" i="8"/>
  <c r="AK10" i="8" s="1"/>
  <c r="AL9" i="8"/>
  <c r="AL10" i="8" s="1"/>
  <c r="AM9" i="8"/>
  <c r="AM10" i="8" s="1"/>
  <c r="AN9" i="8"/>
  <c r="AN10" i="8" s="1"/>
  <c r="AO9" i="8"/>
  <c r="AO10" i="8" s="1"/>
  <c r="AP9" i="8"/>
  <c r="AP10" i="8" s="1"/>
  <c r="AQ9" i="8"/>
  <c r="AQ10" i="8" s="1"/>
  <c r="AR9" i="8"/>
  <c r="AR10" i="8" s="1"/>
  <c r="AS9" i="8"/>
  <c r="AS10" i="8" s="1"/>
  <c r="AT9" i="8"/>
  <c r="AT10" i="8" s="1"/>
  <c r="AU9" i="8"/>
  <c r="AU10" i="8" s="1"/>
  <c r="AV9" i="8"/>
  <c r="AV10" i="8" s="1"/>
  <c r="AW9" i="8"/>
  <c r="AW10" i="8" s="1"/>
  <c r="AX9" i="8"/>
  <c r="AX10" i="8" s="1"/>
  <c r="AY9" i="8"/>
  <c r="AY10" i="8" s="1"/>
  <c r="AZ9" i="8"/>
  <c r="AZ10" i="8" s="1"/>
  <c r="BA9" i="8"/>
  <c r="BA10" i="8" s="1"/>
  <c r="BB9" i="8"/>
  <c r="BB10" i="8" s="1"/>
  <c r="BC9" i="8"/>
  <c r="BC10" i="8" s="1"/>
  <c r="BD9" i="8"/>
  <c r="BD10" i="8" s="1"/>
  <c r="BE9" i="8"/>
  <c r="BE10" i="8" s="1"/>
  <c r="BF9" i="8"/>
  <c r="BF10" i="8" s="1"/>
  <c r="BG9" i="8"/>
  <c r="BG10" i="8" s="1"/>
  <c r="BH9" i="8"/>
  <c r="BH10" i="8" s="1"/>
  <c r="BI9" i="8"/>
  <c r="BI10" i="8" s="1"/>
  <c r="BJ9" i="8"/>
  <c r="BJ10" i="8" s="1"/>
  <c r="BK9" i="8"/>
  <c r="BK10" i="8" s="1"/>
  <c r="BL9" i="8"/>
  <c r="BL10" i="8" s="1"/>
  <c r="BM9" i="8"/>
  <c r="BM10" i="8" s="1"/>
  <c r="BN9" i="8"/>
  <c r="BN10" i="8" s="1"/>
  <c r="BO9" i="8"/>
  <c r="BO10" i="8" s="1"/>
  <c r="BP9" i="8"/>
  <c r="BP10" i="8" s="1"/>
  <c r="BQ9" i="8"/>
  <c r="BQ10" i="8" s="1"/>
  <c r="BR9" i="8"/>
  <c r="BR10" i="8" s="1"/>
  <c r="BS9" i="8"/>
  <c r="BS10" i="8" s="1"/>
  <c r="BT9" i="8"/>
  <c r="BT10" i="8" s="1"/>
  <c r="BU9" i="8"/>
  <c r="BU10" i="8" s="1"/>
  <c r="BV9" i="8"/>
  <c r="BV10" i="8" s="1"/>
  <c r="BW9" i="8"/>
  <c r="BW10" i="8" s="1"/>
  <c r="BX9" i="8"/>
  <c r="BX10" i="8" s="1"/>
  <c r="BY9" i="8"/>
  <c r="BY10" i="8" s="1"/>
  <c r="BZ9" i="8"/>
  <c r="BZ10" i="8" s="1"/>
  <c r="CA9" i="8"/>
  <c r="CA10" i="8" s="1"/>
  <c r="CB9" i="8"/>
  <c r="CB10" i="8" s="1"/>
  <c r="CC9" i="8"/>
  <c r="CC10" i="8" s="1"/>
  <c r="CD9" i="8"/>
  <c r="CD10" i="8" s="1"/>
  <c r="CE9" i="8"/>
  <c r="CE10" i="8" s="1"/>
  <c r="CF9" i="8"/>
  <c r="CF10" i="8" s="1"/>
  <c r="CG9" i="8"/>
  <c r="CG10" i="8" s="1"/>
  <c r="CH9" i="8"/>
  <c r="CH10" i="8" s="1"/>
  <c r="CI9" i="8"/>
  <c r="CI10" i="8" s="1"/>
  <c r="CJ9" i="8"/>
  <c r="CJ10" i="8" s="1"/>
  <c r="CK9" i="8"/>
  <c r="CK10" i="8" s="1"/>
  <c r="CL9" i="8"/>
  <c r="CL10" i="8" s="1"/>
  <c r="CM9" i="8"/>
  <c r="CM10" i="8" s="1"/>
  <c r="CN9" i="8"/>
  <c r="CN10" i="8" s="1"/>
  <c r="I10" i="14" l="1"/>
  <c r="G7" i="11" l="1"/>
  <c r="F8" i="11"/>
  <c r="H7" i="16"/>
  <c r="G10" i="11" l="1"/>
  <c r="H9" i="8" l="1"/>
  <c r="H10" i="8" s="1"/>
  <c r="G9" i="8"/>
  <c r="G10" i="8" s="1"/>
  <c r="F9" i="8"/>
  <c r="F10" i="8" s="1"/>
  <c r="E9" i="8"/>
  <c r="E10" i="8" s="1"/>
  <c r="D9" i="8"/>
  <c r="D10" i="8" s="1"/>
  <c r="C9" i="8"/>
  <c r="C10" i="8" l="1"/>
  <c r="C11" i="8" l="1"/>
  <c r="L9" i="1"/>
  <c r="L10" i="1" s="1"/>
  <c r="D8" i="1"/>
  <c r="D9" i="1" s="1"/>
  <c r="D10" i="1" s="1"/>
  <c r="E9" i="1"/>
  <c r="E10" i="1" s="1"/>
  <c r="F9" i="1"/>
  <c r="F10" i="1" s="1"/>
  <c r="G9" i="1"/>
  <c r="G10" i="1" s="1"/>
  <c r="H9" i="1"/>
  <c r="H10" i="1" s="1"/>
  <c r="I9" i="1"/>
  <c r="I10" i="1" s="1"/>
  <c r="J9" i="1"/>
  <c r="J10" i="1" s="1"/>
  <c r="K9" i="1"/>
  <c r="K10" i="1" s="1"/>
  <c r="AE9" i="1"/>
  <c r="AE10" i="1" s="1"/>
  <c r="AF9" i="1"/>
  <c r="AF10" i="1" s="1"/>
  <c r="AG9" i="1"/>
  <c r="AG10" i="1" s="1"/>
  <c r="AH9" i="1"/>
  <c r="AH10" i="1" s="1"/>
  <c r="AI9" i="1"/>
  <c r="AI10" i="1" s="1"/>
  <c r="AJ9" i="1"/>
  <c r="AJ10" i="1" s="1"/>
  <c r="AK9" i="1"/>
  <c r="AK10" i="1" s="1"/>
  <c r="AL9" i="1"/>
  <c r="AL10" i="1" s="1"/>
  <c r="AM9" i="1"/>
  <c r="AM10" i="1" s="1"/>
  <c r="AN9" i="1"/>
  <c r="AN10" i="1" s="1"/>
  <c r="AO9" i="1"/>
  <c r="AO10" i="1" s="1"/>
  <c r="AP9" i="1"/>
  <c r="AP10" i="1" s="1"/>
  <c r="AQ9" i="1"/>
  <c r="AQ10" i="1" s="1"/>
  <c r="AR9" i="1"/>
  <c r="AR10" i="1" s="1"/>
  <c r="AS9" i="1"/>
  <c r="AS10" i="1" s="1"/>
  <c r="AT9" i="1"/>
  <c r="AT10" i="1" s="1"/>
  <c r="AU9" i="1"/>
  <c r="AU10" i="1" s="1"/>
  <c r="AV9" i="1"/>
  <c r="AV10" i="1" s="1"/>
  <c r="AW9" i="1"/>
  <c r="AW10" i="1" s="1"/>
  <c r="AX9" i="1"/>
  <c r="AX10" i="1" s="1"/>
  <c r="AY9" i="1"/>
  <c r="AY10" i="1" s="1"/>
  <c r="AZ9" i="1"/>
  <c r="AZ10" i="1" s="1"/>
  <c r="BA9" i="1"/>
  <c r="BA10" i="1" s="1"/>
  <c r="BB9" i="1"/>
  <c r="BB10" i="1" s="1"/>
  <c r="BC9" i="1"/>
  <c r="BC10" i="1" s="1"/>
  <c r="BD9" i="1"/>
  <c r="BD10" i="1" s="1"/>
  <c r="BE9" i="1"/>
  <c r="BE10" i="1" s="1"/>
  <c r="BF9" i="1"/>
  <c r="BF10" i="1" s="1"/>
  <c r="BG9" i="1"/>
  <c r="BG10" i="1" s="1"/>
  <c r="BH9" i="1"/>
  <c r="BH10" i="1" s="1"/>
  <c r="BI9" i="1"/>
  <c r="BI10" i="1" s="1"/>
  <c r="BJ9" i="1"/>
  <c r="BJ10" i="1" s="1"/>
  <c r="BK9" i="1"/>
  <c r="BK10" i="1" s="1"/>
  <c r="BL9" i="1"/>
  <c r="BL10" i="1" s="1"/>
  <c r="BM9" i="1"/>
  <c r="BM10" i="1" s="1"/>
  <c r="BN9" i="1"/>
  <c r="BN10" i="1" s="1"/>
  <c r="BO9" i="1"/>
  <c r="BO10" i="1" s="1"/>
  <c r="BP9" i="1"/>
  <c r="BP10" i="1" s="1"/>
  <c r="BQ9" i="1"/>
  <c r="BQ10" i="1" s="1"/>
  <c r="BR9" i="1"/>
  <c r="BR10" i="1" s="1"/>
  <c r="BS9" i="1"/>
  <c r="BS10" i="1" s="1"/>
  <c r="BT9" i="1"/>
  <c r="BT10" i="1" s="1"/>
  <c r="BU9" i="1"/>
  <c r="BU10" i="1" s="1"/>
  <c r="BV9" i="1"/>
  <c r="BV10" i="1" s="1"/>
  <c r="BW9" i="1"/>
  <c r="BW10" i="1" s="1"/>
  <c r="BX9" i="1"/>
  <c r="BX10" i="1" s="1"/>
  <c r="BY9" i="1"/>
  <c r="BY10" i="1" s="1"/>
  <c r="BZ9" i="1"/>
  <c r="BZ10" i="1" s="1"/>
  <c r="CA9" i="1"/>
  <c r="CA10" i="1" s="1"/>
  <c r="CB9" i="1"/>
  <c r="CB10" i="1" s="1"/>
  <c r="CC9" i="1"/>
  <c r="CC10" i="1" s="1"/>
  <c r="CD9" i="1"/>
  <c r="CD10" i="1" s="1"/>
  <c r="CE9" i="1"/>
  <c r="CE10" i="1" s="1"/>
  <c r="CF9" i="1"/>
  <c r="CF10" i="1" s="1"/>
  <c r="CG9" i="1"/>
  <c r="CG10" i="1" s="1"/>
  <c r="CH9" i="1"/>
  <c r="CH10" i="1" s="1"/>
  <c r="CI9" i="1"/>
  <c r="CI10" i="1" s="1"/>
  <c r="CJ9" i="1"/>
  <c r="CJ10" i="1" s="1"/>
  <c r="CK9" i="1"/>
  <c r="CK10" i="1" s="1"/>
  <c r="CL9" i="1"/>
  <c r="CL10" i="1" s="1"/>
  <c r="CM9" i="1"/>
  <c r="CM10" i="1" s="1"/>
  <c r="G8" i="16" l="1"/>
  <c r="C12" i="8"/>
  <c r="G7" i="16" s="1"/>
  <c r="F8" i="16"/>
  <c r="C9" i="1"/>
  <c r="C10" i="1" s="1"/>
  <c r="C11" i="1" s="1"/>
  <c r="B20" i="8" l="1"/>
  <c r="F7" i="16" s="1"/>
  <c r="C12" i="1"/>
  <c r="B20" i="1" s="1"/>
  <c r="G6" i="16" l="1"/>
  <c r="D20" i="8"/>
  <c r="D20" i="1" l="1"/>
  <c r="F6" i="16"/>
</calcChain>
</file>

<file path=xl/sharedStrings.xml><?xml version="1.0" encoding="utf-8"?>
<sst xmlns="http://schemas.openxmlformats.org/spreadsheetml/2006/main" count="218" uniqueCount="137">
  <si>
    <t>Rмп</t>
  </si>
  <si>
    <t>Степень достижения целевых показателей (индикаторов) (Rᴍᴨ)</t>
  </si>
  <si>
    <t>Полнота использования запланированных на реализацию МП средств (Dᴍᴨ)</t>
  </si>
  <si>
    <r>
      <t>Эффективность реализации муниципальной программы (Э</t>
    </r>
    <r>
      <rPr>
        <b/>
        <sz val="11"/>
        <color theme="1"/>
        <rFont val="Calibri"/>
        <family val="2"/>
        <charset val="204"/>
      </rPr>
      <t>ᴍᴨ)</t>
    </r>
  </si>
  <si>
    <t>Тенденция развития*</t>
  </si>
  <si>
    <t>* Если фактический показатель должен увеличиться относительно планового, то ставим 1; если фактический показатель должен уменьшиться, то ставим 0.</t>
  </si>
  <si>
    <t>Ri</t>
  </si>
  <si>
    <t xml:space="preserve">Количество показателей </t>
  </si>
  <si>
    <t>Критерии оценки эффективности муниципальной программы (код из приложения № 1 муниципальной программы (например 01.1.1, 01.01.02, 01.01.03 и т.д.))</t>
  </si>
  <si>
    <t>Код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</si>
  <si>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</si>
  <si>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</t>
  </si>
  <si>
    <t>Код бюджетной классификации</t>
  </si>
  <si>
    <t>Расходы бюджета муниципального образования, тыс. рублей</t>
  </si>
  <si>
    <t>Кассовые расходы, %</t>
  </si>
  <si>
    <t>МП</t>
  </si>
  <si>
    <t>Пп</t>
  </si>
  <si>
    <t>ОМ</t>
  </si>
  <si>
    <t>М</t>
  </si>
  <si>
    <t>ГРБС</t>
  </si>
  <si>
    <t>Рз</t>
  </si>
  <si>
    <t>Пр</t>
  </si>
  <si>
    <t>ЦС</t>
  </si>
  <si>
    <t>ВР</t>
  </si>
  <si>
    <t>План на отчетный год</t>
  </si>
  <si>
    <t>Кассовое исполнение на конец отчетного периода</t>
  </si>
  <si>
    <t>К плану на отчетный период</t>
  </si>
  <si>
    <t>Всего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</si>
  <si>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</si>
  <si>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</si>
  <si>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</si>
  <si>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>Отношение фактических расходов к оценке расходов, %</t>
  </si>
  <si>
    <t>Показатель применения меры</t>
  </si>
  <si>
    <t>Фактические расходы на отчетную дату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</si>
  <si>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</si>
  <si>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</si>
  <si>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</si>
  <si>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иные источники</t>
  </si>
  <si>
    <t>Наименование подпрограммы, основного мероприятия, мероприятия</t>
  </si>
  <si>
    <t>Ожидаемый непосредственный результат</t>
  </si>
  <si>
    <t>Достигнутый результат</t>
  </si>
  <si>
    <t>Проблемы, возникшие в ходе реализации мероприятия</t>
  </si>
  <si>
    <t xml:space="preserve">Наименование муниципальной услуги (работы) </t>
  </si>
  <si>
    <t>Наименование показателя</t>
  </si>
  <si>
    <t>Единица измерения</t>
  </si>
  <si>
    <t>Значение показателя объема муниципальной услуги</t>
  </si>
  <si>
    <t>План</t>
  </si>
  <si>
    <t>Факт</t>
  </si>
  <si>
    <t>Относительное отклонение, %</t>
  </si>
  <si>
    <t>План на отчетный период</t>
  </si>
  <si>
    <t>Кассовое исполнение на конец отчетного года</t>
  </si>
  <si>
    <t>К плану на отчетный год</t>
  </si>
  <si>
    <t>__________________________</t>
  </si>
  <si>
    <t>Код аналитичекой программной классификации</t>
  </si>
  <si>
    <t>№ п/п</t>
  </si>
  <si>
    <t>Наименование целевого показателя (индикатора)</t>
  </si>
  <si>
    <t>Значение целевого показателя (индикатора)</t>
  </si>
  <si>
    <t>Абсолютное отклонение факта от плана</t>
  </si>
  <si>
    <t>Относительное отклонение факта от плана, %</t>
  </si>
  <si>
    <t>Темп роста к уровню прошлого года, %</t>
  </si>
  <si>
    <t>Обоснование отклонений значений целевого показателя (индикатора) на конец отчетного периода</t>
  </si>
  <si>
    <t>Ед.</t>
  </si>
  <si>
    <t>Вид правового акта</t>
  </si>
  <si>
    <t xml:space="preserve">Дата принятия </t>
  </si>
  <si>
    <t>Номер</t>
  </si>
  <si>
    <t>Суть изменений (краткое изложение)</t>
  </si>
  <si>
    <t>Муниципальная программа</t>
  </si>
  <si>
    <t>Координатор</t>
  </si>
  <si>
    <t>Ответственный исполнитель</t>
  </si>
  <si>
    <t xml:space="preserve">Эффективность реализации муниципальной программы (подпрограммы) </t>
  </si>
  <si>
    <t>Степень достижения целевых показателей  муниципальной программы (подпрограммы) (результативность)</t>
  </si>
  <si>
    <t>Полнота использования запланированных средств муниципальной программы (подпрограммы</t>
  </si>
  <si>
    <t>ЭМП</t>
  </si>
  <si>
    <t>RМП</t>
  </si>
  <si>
    <t>DМП</t>
  </si>
  <si>
    <t>2</t>
  </si>
  <si>
    <t xml:space="preserve">Срок выполнения планов </t>
  </si>
  <si>
    <t>Срок выполнения фактически</t>
  </si>
  <si>
    <t>01</t>
  </si>
  <si>
    <t>02</t>
  </si>
  <si>
    <t xml:space="preserve"> «Развитие агропромышленного комплекса Завьяловского района»</t>
  </si>
  <si>
    <t>1</t>
  </si>
  <si>
    <t>Факт за 2019 год</t>
  </si>
  <si>
    <t>Уточнены объемы ресурсного обеспечения программы</t>
  </si>
  <si>
    <t>Сводная бюджетная роспись на 1 января отчетного года</t>
  </si>
  <si>
    <t>Сводная бюджетная роспись на отчетную дату</t>
  </si>
  <si>
    <t>К плану на 1 января отчетного года</t>
  </si>
  <si>
    <t>К плану на отчетную дату</t>
  </si>
  <si>
    <r>
      <t>Оценка расходов согласно муниципальной программе и сводной бюджетной росписи на отчетную дату</t>
    </r>
    <r>
      <rPr>
        <sz val="10"/>
        <rFont val="Calibri"/>
        <family val="2"/>
        <charset val="204"/>
      </rPr>
      <t>*</t>
    </r>
  </si>
  <si>
    <t xml:space="preserve">Расходы бюджета муниципального образования "Муниципальный округ Завьяловский район Удмуртской Республики" на оказание муниципальной услуги (выполнение работы), тыс. рублей </t>
  </si>
  <si>
    <t>Муниципальные задания на оказание муниципальных услуг, выполнение муниципальных работ муниципальными учреждениями муниципального образования "Муниципальный округ Завьяловский район Удмуртской Республики" муниципальной программы не доводятся</t>
  </si>
  <si>
    <t>16</t>
  </si>
  <si>
    <t>Постановление Администрации муниципального образования "Завьяловксий район" Удмуртской Республики</t>
  </si>
  <si>
    <t>0</t>
  </si>
  <si>
    <t xml:space="preserve">Факт на начало отчетного периода (за 2022год) </t>
  </si>
  <si>
    <t xml:space="preserve">План на конец отчетного (текущего года) 2023 год </t>
  </si>
  <si>
    <t>Факт  на конец отчетного периода 2023 год</t>
  </si>
  <si>
    <t>Факт за 2022 год</t>
  </si>
  <si>
    <t>План на конец  2023 года</t>
  </si>
  <si>
    <t>Факт на конец 2023 года</t>
  </si>
  <si>
    <t>03</t>
  </si>
  <si>
    <t xml:space="preserve">Оценка эффективности реализации муниципальной программы «Формирование современной 
городской среды на территории Завьяловского района» за 2023 год
</t>
  </si>
  <si>
    <t>17.0.1</t>
  </si>
  <si>
    <t>17.0.2</t>
  </si>
  <si>
    <t>Оценка эффективности реализации подпрограммы «Формирование современной 
городской среды на территории Завьяловского района»за 2023 год</t>
  </si>
  <si>
    <t>17</t>
  </si>
  <si>
    <t>«Формирование современной городской среды на территории Завьяловского района»</t>
  </si>
  <si>
    <t>05</t>
  </si>
  <si>
    <t>Администрация муниципального образования «Муниципальный округ Завьяловский район Удмуртской Республики»</t>
  </si>
  <si>
    <t>Форма 1. ОТЧЕТ об использовании бюджетных ассигнований бюджета муниципального образования "Завьяловский район" на реализацию муниципальной программы «Формирование современной городской среды на территории Завьяловского района» за 2023 год</t>
  </si>
  <si>
    <t>Форма 2. ОТЧЕТ о расходах на реализацию муниципальной программы за счет всех источников финансирования «Формирование современной городской среды на территории Завьяловского района» за 2023 год</t>
  </si>
  <si>
    <t>бюджет муниципального образования «Муниципальный округ Завьяловский район Удмуртской Республики»</t>
  </si>
  <si>
    <t>собственные средства бюджета муниципального образования</t>
  </si>
  <si>
    <t>иные межбюджетные трансферты из бюджета Удмуртской Республики, имеющие целевое направление</t>
  </si>
  <si>
    <t>средства бюджета Удмуртской Республики, планируемые к привлечению</t>
  </si>
  <si>
    <t>Реализация мероприятий по благоустройству дворовых территорий</t>
  </si>
  <si>
    <t>Выполнение работ в соответствии с минимальным перечнем работ по благоустройству территорий, прилегающих к многоквартирным домам, с расположенными на них объектами, предназначенными для обслуживания и эксплуатации таких домов, и элементами благоустройства этих территорий, в том числе парковками (парковочными местами), тротуарами и автомобильными дорогами, включая автомобильные дороги, образующие проезды к территориям, прилегающим к многоквартирным домам, освещение дворовых территорий, установка малых архитектурных форм (скамейки, урны для мусора)</t>
  </si>
  <si>
    <t>Сдача-приемка работ по дворовым территориям, благоустраиваемым с привлечением средств федерального бюджета</t>
  </si>
  <si>
    <t>Реализация мероприятий по благоустройству общественных территорий</t>
  </si>
  <si>
    <t>Мероприятия по выполнению работ по благоустройству общественных территорий в соответствии с проектно-сметной документацией</t>
  </si>
  <si>
    <t>Мероприятия по сдаче-приемке работ по общественным территориям, благоустраиваемым с привлечением средств федерального бюджета</t>
  </si>
  <si>
    <t>Структурные подразделения (территориальные органы) Администрации муниципального образования «Муниципальный округ Завьяловский район Удмуртской Республики»</t>
  </si>
  <si>
    <t>Выполнение работ по благоустройству дворовых территорий многоквартирных домов в соответствии с минимальным перечнем работ</t>
  </si>
  <si>
    <t>Выполнение работ по благоустройству общественных территорий в соответствии с дизайн-проектом</t>
  </si>
  <si>
    <t>Сдача-приемка работ по общественным территориям, благоустраиваемым с привлечением средств федерального бюджета</t>
  </si>
  <si>
    <t>Форма 3. Отчет о выполнении основных мероприятий муниципальной программы «Формирование современной городской среды на территории Завьяловского района» за 2023 год</t>
  </si>
  <si>
    <t xml:space="preserve">Форма 4. ОТЧЕТ о выполнении сводных показателей муниципальных заданий на оказание муниципальных услуг (выполнение работ) муниципальной программы «Формирование современной городской среды на территории Завьяловского района»  за 2023 год
</t>
  </si>
  <si>
    <t>Количество благоустроенных дворовых территорий многоквартирных домов</t>
  </si>
  <si>
    <t>Количество благоустроенных общественных территорий</t>
  </si>
  <si>
    <t>Форма 5. ОТЧЕТ о достигнутых значениях целевых показателей (индикаторов) муниципальной программы «Формирование современной городской среды на территории Завьяловского района» за 2023 год</t>
  </si>
  <si>
    <t>Форма 6. Сведения о внесенных за отчетный период изменениях в муниципальную программу «Формирование современной городской среды на территории Завьяловского района» за 2023 год</t>
  </si>
  <si>
    <t>Форма 7. Результаты оценки эффективности муниципальной программы «Формирование современной городской среды на территории Завьяловского района» за 2023 год</t>
  </si>
  <si>
    <t>«Формирование современной городской среды на территории Завьяловского района</t>
  </si>
  <si>
    <r>
      <rPr>
        <b/>
        <sz val="9"/>
        <color rgb="FFFF0000"/>
        <rFont val="Times New Roman"/>
        <family val="1"/>
        <charset val="204"/>
      </rPr>
      <t>170F2</t>
    </r>
    <r>
      <rPr>
        <b/>
        <sz val="9"/>
        <rFont val="Times New Roman"/>
        <family val="1"/>
        <charset val="204"/>
      </rPr>
      <t xml:space="preserve">55550 </t>
    </r>
  </si>
  <si>
    <r>
      <rPr>
        <b/>
        <sz val="9"/>
        <color rgb="FFFF0000"/>
        <rFont val="Times New Roman"/>
        <family val="1"/>
        <charset val="204"/>
      </rPr>
      <t>170F2</t>
    </r>
    <r>
      <rPr>
        <b/>
        <sz val="9"/>
        <rFont val="Times New Roman"/>
        <family val="1"/>
        <charset val="204"/>
      </rPr>
      <t xml:space="preserve">Д5550, </t>
    </r>
    <r>
      <rPr>
        <b/>
        <sz val="9"/>
        <color rgb="FFFF0000"/>
        <rFont val="Times New Roman"/>
        <family val="1"/>
        <charset val="204"/>
      </rPr>
      <t>170F2</t>
    </r>
    <r>
      <rPr>
        <b/>
        <sz val="9"/>
        <rFont val="Times New Roman"/>
        <family val="1"/>
        <charset val="204"/>
      </rPr>
      <t>Д5551</t>
    </r>
  </si>
  <si>
    <t>выполнено</t>
  </si>
  <si>
    <t>Отчетных данных за 2022 год нет, так как программа утверждена в 2022 году и начала действовать в муниципальном округе с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</si>
</sst>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.5"/>
      <name val="Times New Roman"/>
      <family val="1"/>
      <charset val="204"/>
    </font>
    <font>
      <sz val="8.5"/>
      <color theme="1"/>
      <name val="Calibri"/>
      <family val="2"/>
      <charset val="204"/>
      <scheme val="minor"/>
    </font>
    <font>
      <b/>
      <sz val="8.5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sz val="8.5"/>
      <color theme="1"/>
      <name val="Times New Roman"/>
      <family val="1"/>
      <charset val="204"/>
    </font>
    <font>
      <sz val="10"/>
      <color rgb="FF000000"/>
      <name val="Arial Cyr"/>
    </font>
    <font>
      <u/>
      <sz val="11"/>
      <color theme="10"/>
      <name val="Calibri"/>
      <family val="2"/>
      <charset val="204"/>
    </font>
    <font>
      <b/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9" fillId="0" borderId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8" fillId="0" borderId="0"/>
    <xf numFmtId="1" fontId="29" fillId="0" borderId="24">
      <alignment horizontal="center" vertical="top" shrinkToFit="1"/>
    </xf>
    <xf numFmtId="0" fontId="30" fillId="0" borderId="0" applyNumberFormat="0" applyFill="0" applyBorder="0" applyAlignment="0" applyProtection="0">
      <alignment vertical="top"/>
      <protection locked="0"/>
    </xf>
  </cellStyleXfs>
  <cellXfs count="276">
    <xf numFmtId="0" fontId="0" fillId="0" borderId="0" xfId="0"/>
    <xf numFmtId="0" fontId="0" fillId="4" borderId="1" xfId="0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2" fontId="1" fillId="2" borderId="1" xfId="0" applyNumberFormat="1" applyFont="1" applyFill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0" fontId="0" fillId="0" borderId="0" xfId="0" applyProtection="1"/>
    <xf numFmtId="2" fontId="0" fillId="0" borderId="0" xfId="0" applyNumberFormat="1" applyBorder="1" applyAlignment="1" applyProtection="1">
      <alignment horizontal="center" vertical="center"/>
    </xf>
    <xf numFmtId="1" fontId="0" fillId="0" borderId="1" xfId="0" applyNumberFormat="1" applyBorder="1" applyAlignment="1" applyProtection="1">
      <alignment horizontal="center" vertical="center"/>
    </xf>
    <xf numFmtId="2" fontId="1" fillId="3" borderId="0" xfId="0" applyNumberFormat="1" applyFont="1" applyFill="1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49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Fill="1" applyBorder="1" applyAlignment="1" applyProtection="1">
      <alignment vertical="center"/>
      <protection locked="0"/>
    </xf>
    <xf numFmtId="2" fontId="1" fillId="2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12" fillId="0" borderId="0" xfId="0" applyFont="1"/>
    <xf numFmtId="0" fontId="14" fillId="0" borderId="0" xfId="0" applyFont="1" applyFill="1"/>
    <xf numFmtId="0" fontId="5" fillId="0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/>
    </xf>
    <xf numFmtId="0" fontId="17" fillId="0" borderId="18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20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0" fontId="17" fillId="0" borderId="12" xfId="0" applyFont="1" applyBorder="1" applyAlignment="1">
      <alignment horizontal="center" vertical="top" wrapText="1"/>
    </xf>
    <xf numFmtId="0" fontId="0" fillId="0" borderId="0" xfId="0"/>
    <xf numFmtId="164" fontId="0" fillId="4" borderId="1" xfId="0" applyNumberFormat="1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 applyProtection="1">
      <alignment vertical="center"/>
      <protection locked="0"/>
    </xf>
    <xf numFmtId="0" fontId="0" fillId="3" borderId="0" xfId="0" applyFill="1" applyBorder="1" applyProtection="1">
      <protection locked="0"/>
    </xf>
    <xf numFmtId="2" fontId="0" fillId="3" borderId="0" xfId="0" applyNumberForma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3" borderId="0" xfId="0" applyFill="1"/>
    <xf numFmtId="0" fontId="0" fillId="3" borderId="1" xfId="0" applyFill="1" applyBorder="1" applyAlignment="1" applyProtection="1">
      <alignment vertical="center"/>
      <protection locked="0"/>
    </xf>
    <xf numFmtId="0" fontId="0" fillId="3" borderId="1" xfId="0" applyFill="1" applyBorder="1" applyProtection="1">
      <protection locked="0"/>
    </xf>
    <xf numFmtId="0" fontId="14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8" fillId="9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0" fillId="9" borderId="1" xfId="0" applyFont="1" applyFill="1" applyBorder="1" applyAlignment="1">
      <alignment vertical="center" wrapText="1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0" fillId="0" borderId="0" xfId="0" applyFont="1"/>
    <xf numFmtId="0" fontId="22" fillId="0" borderId="0" xfId="0" applyFont="1" applyFill="1"/>
    <xf numFmtId="0" fontId="21" fillId="0" borderId="0" xfId="0" applyFont="1" applyFill="1" applyAlignment="1">
      <alignment horizontal="center"/>
    </xf>
    <xf numFmtId="0" fontId="22" fillId="0" borderId="0" xfId="0" applyFont="1"/>
    <xf numFmtId="0" fontId="22" fillId="0" borderId="1" xfId="0" applyFont="1" applyFill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4" fillId="0" borderId="1" xfId="0" applyFont="1" applyFill="1" applyBorder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2" fontId="22" fillId="0" borderId="0" xfId="0" applyNumberFormat="1" applyFont="1"/>
    <xf numFmtId="2" fontId="23" fillId="0" borderId="1" xfId="0" applyNumberFormat="1" applyFont="1" applyBorder="1" applyAlignment="1">
      <alignment horizontal="center" vertical="center" wrapText="1"/>
    </xf>
    <xf numFmtId="2" fontId="0" fillId="0" borderId="0" xfId="0" applyNumberFormat="1" applyFont="1"/>
    <xf numFmtId="2" fontId="0" fillId="4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Fill="1" applyProtection="1"/>
    <xf numFmtId="0" fontId="0" fillId="0" borderId="1" xfId="0" applyFill="1" applyBorder="1" applyProtection="1">
      <protection locked="0"/>
    </xf>
    <xf numFmtId="2" fontId="0" fillId="0" borderId="1" xfId="0" applyNumberFormat="1" applyFill="1" applyBorder="1" applyAlignment="1" applyProtection="1">
      <alignment horizontal="center" vertical="center"/>
    </xf>
    <xf numFmtId="2" fontId="0" fillId="0" borderId="7" xfId="0" applyNumberFormat="1" applyFill="1" applyBorder="1" applyAlignment="1" applyProtection="1">
      <alignment vertical="center"/>
      <protection locked="0"/>
    </xf>
    <xf numFmtId="0" fontId="10" fillId="3" borderId="1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0" xfId="0" applyFont="1"/>
    <xf numFmtId="2" fontId="0" fillId="0" borderId="7" xfId="0" applyNumberFormat="1" applyFill="1" applyBorder="1" applyProtection="1">
      <protection locked="0"/>
    </xf>
    <xf numFmtId="49" fontId="0" fillId="0" borderId="0" xfId="0" applyNumberFormat="1" applyBorder="1" applyAlignment="1" applyProtection="1">
      <alignment horizontal="center" vertical="center"/>
      <protection locked="0"/>
    </xf>
    <xf numFmtId="2" fontId="0" fillId="3" borderId="0" xfId="0" applyNumberFormat="1" applyFill="1" applyBorder="1" applyAlignment="1" applyProtection="1">
      <alignment vertical="center"/>
      <protection locked="0"/>
    </xf>
    <xf numFmtId="2" fontId="0" fillId="3" borderId="0" xfId="0" applyNumberFormat="1" applyFill="1" applyBorder="1" applyProtection="1">
      <protection locked="0"/>
    </xf>
    <xf numFmtId="1" fontId="0" fillId="0" borderId="7" xfId="0" applyNumberFormat="1" applyBorder="1" applyAlignment="1" applyProtection="1">
      <alignment horizontal="center" vertical="center"/>
    </xf>
    <xf numFmtId="0" fontId="0" fillId="4" borderId="0" xfId="0" applyFill="1" applyBorder="1" applyProtection="1">
      <protection locked="0"/>
    </xf>
    <xf numFmtId="0" fontId="0" fillId="6" borderId="0" xfId="0" applyFill="1" applyBorder="1" applyAlignment="1" applyProtection="1">
      <alignment vertical="center"/>
      <protection locked="0"/>
    </xf>
    <xf numFmtId="0" fontId="0" fillId="4" borderId="0" xfId="0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0" xfId="0" applyBorder="1" applyProtection="1"/>
    <xf numFmtId="2" fontId="0" fillId="3" borderId="7" xfId="0" applyNumberFormat="1" applyFill="1" applyBorder="1" applyAlignment="1" applyProtection="1">
      <alignment vertical="center"/>
      <protection locked="0"/>
    </xf>
    <xf numFmtId="2" fontId="0" fillId="3" borderId="7" xfId="0" applyNumberFormat="1" applyFill="1" applyBorder="1" applyProtection="1">
      <protection locked="0"/>
    </xf>
    <xf numFmtId="1" fontId="0" fillId="0" borderId="8" xfId="0" applyNumberFormat="1" applyBorder="1" applyAlignment="1" applyProtection="1">
      <alignment horizontal="center" vertical="center"/>
    </xf>
    <xf numFmtId="1" fontId="0" fillId="0" borderId="0" xfId="0" applyNumberFormat="1" applyBorder="1" applyAlignment="1" applyProtection="1">
      <alignment horizontal="center" vertical="center"/>
    </xf>
    <xf numFmtId="49" fontId="23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1" fillId="0" borderId="6" xfId="0" applyFont="1" applyBorder="1" applyAlignment="1" applyProtection="1">
      <alignment vertical="center" wrapText="1"/>
    </xf>
    <xf numFmtId="0" fontId="25" fillId="0" borderId="0" xfId="0" applyFont="1"/>
    <xf numFmtId="0" fontId="25" fillId="0" borderId="0" xfId="0" applyFont="1" applyAlignment="1">
      <alignment horizontal="center" vertical="center" wrapText="1"/>
    </xf>
    <xf numFmtId="0" fontId="25" fillId="3" borderId="0" xfId="0" applyFont="1" applyFill="1"/>
    <xf numFmtId="0" fontId="25" fillId="3" borderId="0" xfId="0" applyFont="1" applyFill="1" applyAlignment="1">
      <alignment horizontal="center" vertical="center" wrapText="1"/>
    </xf>
    <xf numFmtId="0" fontId="6" fillId="0" borderId="0" xfId="0" applyFont="1" applyFill="1"/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 vertical="center" wrapText="1"/>
    </xf>
    <xf numFmtId="0" fontId="24" fillId="3" borderId="0" xfId="0" applyFont="1" applyFill="1" applyAlignment="1">
      <alignment horizontal="center"/>
    </xf>
    <xf numFmtId="49" fontId="26" fillId="0" borderId="6" xfId="0" applyNumberFormat="1" applyFont="1" applyBorder="1" applyAlignment="1">
      <alignment vertical="center"/>
    </xf>
    <xf numFmtId="49" fontId="26" fillId="0" borderId="1" xfId="0" applyNumberFormat="1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49" fontId="26" fillId="0" borderId="1" xfId="0" applyNumberFormat="1" applyFont="1" applyBorder="1" applyAlignment="1">
      <alignment vertical="center"/>
    </xf>
    <xf numFmtId="49" fontId="27" fillId="0" borderId="1" xfId="0" applyNumberFormat="1" applyFont="1" applyBorder="1" applyAlignment="1">
      <alignment horizontal="center" vertical="center" shrinkToFit="1"/>
    </xf>
    <xf numFmtId="0" fontId="28" fillId="0" borderId="1" xfId="0" applyFont="1" applyBorder="1" applyAlignment="1">
      <alignment vertical="top" wrapText="1"/>
    </xf>
    <xf numFmtId="0" fontId="28" fillId="0" borderId="1" xfId="0" applyFont="1" applyBorder="1" applyAlignment="1">
      <alignment horizontal="center" vertical="top" wrapText="1"/>
    </xf>
    <xf numFmtId="2" fontId="27" fillId="3" borderId="1" xfId="0" applyNumberFormat="1" applyFont="1" applyFill="1" applyBorder="1" applyAlignment="1">
      <alignment horizontal="center" vertical="center" shrinkToFit="1"/>
    </xf>
    <xf numFmtId="164" fontId="27" fillId="3" borderId="1" xfId="0" applyNumberFormat="1" applyFont="1" applyFill="1" applyBorder="1" applyAlignment="1">
      <alignment horizontal="center" vertical="center" shrinkToFit="1"/>
    </xf>
    <xf numFmtId="0" fontId="28" fillId="0" borderId="1" xfId="0" applyFont="1" applyBorder="1" applyAlignment="1">
      <alignment wrapText="1"/>
    </xf>
    <xf numFmtId="164" fontId="13" fillId="8" borderId="1" xfId="0" applyNumberFormat="1" applyFont="1" applyFill="1" applyBorder="1" applyAlignment="1">
      <alignment horizontal="center" vertical="center"/>
    </xf>
    <xf numFmtId="164" fontId="6" fillId="8" borderId="1" xfId="0" applyNumberFormat="1" applyFont="1" applyFill="1" applyBorder="1" applyAlignment="1">
      <alignment horizontal="center" vertical="center"/>
    </xf>
    <xf numFmtId="164" fontId="13" fillId="8" borderId="1" xfId="0" applyNumberFormat="1" applyFont="1" applyFill="1" applyBorder="1" applyAlignment="1">
      <alignment horizontal="center" vertical="center" shrinkToFit="1"/>
    </xf>
    <xf numFmtId="0" fontId="20" fillId="3" borderId="0" xfId="0" applyFont="1" applyFill="1"/>
    <xf numFmtId="0" fontId="14" fillId="0" borderId="11" xfId="0" applyFont="1" applyBorder="1" applyAlignment="1">
      <alignment horizontal="center" vertical="center" wrapText="1"/>
    </xf>
    <xf numFmtId="0" fontId="14" fillId="0" borderId="11" xfId="0" applyFont="1" applyFill="1" applyBorder="1" applyAlignment="1">
      <alignment vertical="center" wrapText="1"/>
    </xf>
    <xf numFmtId="14" fontId="14" fillId="0" borderId="22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2" fontId="14" fillId="6" borderId="1" xfId="0" applyNumberFormat="1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0" fontId="28" fillId="0" borderId="1" xfId="0" applyFont="1" applyBorder="1" applyAlignment="1">
      <alignment horizontal="left" vertical="center" wrapText="1"/>
    </xf>
    <xf numFmtId="0" fontId="28" fillId="3" borderId="1" xfId="0" applyFont="1" applyFill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left" vertical="center"/>
    </xf>
    <xf numFmtId="0" fontId="28" fillId="3" borderId="1" xfId="0" applyFont="1" applyFill="1" applyBorder="1" applyAlignment="1">
      <alignment horizontal="center" vertical="center"/>
    </xf>
    <xf numFmtId="2" fontId="0" fillId="0" borderId="10" xfId="0" applyNumberFormat="1" applyBorder="1" applyAlignment="1" applyProtection="1">
      <alignment horizontal="center" vertical="center"/>
    </xf>
    <xf numFmtId="0" fontId="27" fillId="3" borderId="1" xfId="0" applyNumberFormat="1" applyFont="1" applyFill="1" applyBorder="1" applyAlignment="1">
      <alignment horizontal="left" vertical="top" wrapText="1" shrinkToFit="1"/>
    </xf>
    <xf numFmtId="0" fontId="13" fillId="3" borderId="1" xfId="0" applyFont="1" applyFill="1" applyBorder="1" applyAlignment="1">
      <alignment vertical="top" wrapText="1"/>
    </xf>
    <xf numFmtId="2" fontId="24" fillId="3" borderId="2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 wrapText="1"/>
    </xf>
    <xf numFmtId="164" fontId="10" fillId="3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1" fontId="27" fillId="3" borderId="1" xfId="0" applyNumberFormat="1" applyFont="1" applyFill="1" applyBorder="1" applyAlignment="1">
      <alignment horizontal="center" vertical="center" shrinkToFit="1"/>
    </xf>
    <xf numFmtId="2" fontId="0" fillId="0" borderId="0" xfId="0" applyNumberForma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/>
      <protection locked="0"/>
    </xf>
    <xf numFmtId="2" fontId="0" fillId="0" borderId="0" xfId="0" applyNumberFormat="1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6" borderId="0" xfId="0" applyFill="1" applyBorder="1" applyProtection="1">
      <protection locked="0"/>
    </xf>
    <xf numFmtId="2" fontId="0" fillId="0" borderId="0" xfId="0" applyNumberFormat="1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7" borderId="0" xfId="0" applyFill="1" applyBorder="1" applyProtection="1">
      <protection locked="0"/>
    </xf>
    <xf numFmtId="0" fontId="14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16" fillId="0" borderId="0" xfId="0" applyFont="1" applyAlignment="1">
      <alignment horizontal="center"/>
    </xf>
    <xf numFmtId="0" fontId="16" fillId="3" borderId="0" xfId="0" applyFont="1" applyFill="1" applyAlignment="1">
      <alignment horizontal="center"/>
    </xf>
    <xf numFmtId="0" fontId="16" fillId="3" borderId="0" xfId="0" applyFont="1" applyFill="1"/>
    <xf numFmtId="0" fontId="10" fillId="3" borderId="0" xfId="0" applyFont="1" applyFill="1"/>
    <xf numFmtId="49" fontId="31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 indent="1"/>
    </xf>
    <xf numFmtId="0" fontId="13" fillId="3" borderId="1" xfId="0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6" fillId="3" borderId="1" xfId="0" applyFont="1" applyFill="1" applyBorder="1"/>
    <xf numFmtId="0" fontId="10" fillId="3" borderId="1" xfId="0" applyFont="1" applyFill="1" applyBorder="1"/>
    <xf numFmtId="0" fontId="10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horizontal="left" vertical="top" wrapText="1"/>
    </xf>
    <xf numFmtId="2" fontId="32" fillId="0" borderId="1" xfId="0" applyNumberFormat="1" applyFont="1" applyBorder="1" applyAlignment="1">
      <alignment horizontal="center" vertical="center" wrapText="1"/>
    </xf>
    <xf numFmtId="0" fontId="34" fillId="3" borderId="1" xfId="0" applyFont="1" applyFill="1" applyBorder="1" applyAlignment="1">
      <alignment horizontal="center" vertical="center" wrapText="1"/>
    </xf>
    <xf numFmtId="0" fontId="35" fillId="3" borderId="1" xfId="0" applyFont="1" applyFill="1" applyBorder="1" applyAlignment="1">
      <alignment horizontal="center" vertical="center" wrapText="1"/>
    </xf>
    <xf numFmtId="0" fontId="36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shrinkToFit="1"/>
    </xf>
    <xf numFmtId="2" fontId="1" fillId="2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3" fillId="5" borderId="5" xfId="0" applyFont="1" applyFill="1" applyBorder="1" applyAlignment="1" applyProtection="1">
      <alignment horizontal="center" vertical="center"/>
    </xf>
    <xf numFmtId="0" fontId="3" fillId="5" borderId="0" xfId="0" applyFont="1" applyFill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2" fontId="1" fillId="2" borderId="2" xfId="0" applyNumberFormat="1" applyFont="1" applyFill="1" applyBorder="1" applyAlignment="1" applyProtection="1">
      <alignment horizontal="center" vertical="center"/>
    </xf>
    <xf numFmtId="2" fontId="1" fillId="2" borderId="3" xfId="0" applyNumberFormat="1" applyFont="1" applyFill="1" applyBorder="1" applyAlignment="1" applyProtection="1">
      <alignment horizontal="center" vertical="center"/>
    </xf>
    <xf numFmtId="2" fontId="1" fillId="2" borderId="4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5" borderId="0" xfId="0" applyFont="1" applyFill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top" wrapText="1"/>
    </xf>
    <xf numFmtId="0" fontId="21" fillId="0" borderId="0" xfId="0" applyFont="1" applyFill="1" applyAlignment="1">
      <alignment horizontal="center" wrapText="1"/>
    </xf>
    <xf numFmtId="0" fontId="22" fillId="0" borderId="1" xfId="0" applyFont="1" applyFill="1" applyBorder="1" applyAlignment="1">
      <alignment horizontal="center" vertical="top" wrapText="1"/>
    </xf>
    <xf numFmtId="2" fontId="22" fillId="0" borderId="8" xfId="0" applyNumberFormat="1" applyFont="1" applyFill="1" applyBorder="1" applyAlignment="1">
      <alignment horizontal="center" vertical="top" wrapText="1"/>
    </xf>
    <xf numFmtId="2" fontId="22" fillId="0" borderId="9" xfId="0" applyNumberFormat="1" applyFont="1" applyFill="1" applyBorder="1" applyAlignment="1">
      <alignment horizontal="center" vertical="top" wrapText="1"/>
    </xf>
    <xf numFmtId="2" fontId="22" fillId="0" borderId="7" xfId="0" applyNumberFormat="1" applyFont="1" applyFill="1" applyBorder="1" applyAlignment="1">
      <alignment horizontal="center" vertical="top" wrapText="1"/>
    </xf>
    <xf numFmtId="49" fontId="23" fillId="0" borderId="6" xfId="0" applyNumberFormat="1" applyFont="1" applyBorder="1" applyAlignment="1">
      <alignment horizontal="center" vertical="top" wrapText="1"/>
    </xf>
    <xf numFmtId="49" fontId="23" fillId="0" borderId="13" xfId="0" applyNumberFormat="1" applyFont="1" applyBorder="1" applyAlignment="1">
      <alignment horizontal="center" vertical="top" wrapText="1"/>
    </xf>
    <xf numFmtId="0" fontId="23" fillId="0" borderId="6" xfId="0" applyFont="1" applyBorder="1" applyAlignment="1">
      <alignment horizontal="center" vertical="top" wrapText="1"/>
    </xf>
    <xf numFmtId="0" fontId="23" fillId="0" borderId="13" xfId="0" applyFont="1" applyBorder="1" applyAlignment="1">
      <alignment horizontal="center" vertical="top" wrapText="1"/>
    </xf>
    <xf numFmtId="0" fontId="23" fillId="0" borderId="6" xfId="0" applyFont="1" applyBorder="1" applyAlignment="1">
      <alignment horizontal="left" vertical="top" wrapText="1"/>
    </xf>
    <xf numFmtId="0" fontId="23" fillId="0" borderId="13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7" fillId="0" borderId="6" xfId="0" applyFont="1" applyBorder="1" applyAlignment="1">
      <alignment horizontal="justify" vertical="top" wrapText="1"/>
    </xf>
    <xf numFmtId="0" fontId="7" fillId="0" borderId="13" xfId="0" applyFont="1" applyBorder="1" applyAlignment="1">
      <alignment horizontal="justify" vertical="top" wrapText="1"/>
    </xf>
    <xf numFmtId="0" fontId="7" fillId="0" borderId="10" xfId="0" applyFont="1" applyBorder="1" applyAlignment="1">
      <alignment horizontal="justify" vertical="top" wrapText="1"/>
    </xf>
    <xf numFmtId="0" fontId="11" fillId="0" borderId="0" xfId="0" applyFont="1" applyAlignment="1">
      <alignment horizontal="left" wrapText="1"/>
    </xf>
    <xf numFmtId="0" fontId="14" fillId="8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5" fillId="8" borderId="1" xfId="0" applyFont="1" applyFill="1" applyBorder="1" applyAlignment="1">
      <alignment horizontal="center" vertical="top" wrapText="1"/>
    </xf>
    <xf numFmtId="0" fontId="12" fillId="3" borderId="1" xfId="4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8" borderId="1" xfId="4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top" wrapText="1"/>
    </xf>
    <xf numFmtId="0" fontId="6" fillId="3" borderId="13" xfId="0" applyFont="1" applyFill="1" applyBorder="1" applyAlignment="1">
      <alignment horizontal="center" vertical="top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 vertical="top" wrapText="1"/>
    </xf>
    <xf numFmtId="0" fontId="5" fillId="0" borderId="0" xfId="0" applyFont="1" applyFill="1" applyBorder="1" applyAlignment="1">
      <alignment wrapText="1"/>
    </xf>
    <xf numFmtId="0" fontId="17" fillId="0" borderId="0" xfId="0" applyFont="1" applyAlignment="1">
      <alignment wrapText="1"/>
    </xf>
    <xf numFmtId="0" fontId="5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14" fillId="3" borderId="6" xfId="0" applyFont="1" applyFill="1" applyBorder="1" applyAlignment="1">
      <alignment horizontal="center" vertical="top" wrapText="1"/>
    </xf>
    <xf numFmtId="0" fontId="14" fillId="3" borderId="13" xfId="0" applyFont="1" applyFill="1" applyBorder="1" applyAlignment="1">
      <alignment horizontal="center" vertical="top" wrapText="1"/>
    </xf>
    <xf numFmtId="0" fontId="14" fillId="3" borderId="10" xfId="0" applyFont="1" applyFill="1" applyBorder="1" applyAlignment="1">
      <alignment horizontal="center" vertical="top" wrapText="1"/>
    </xf>
  </cellXfs>
  <cellStyles count="7">
    <cellStyle name="xl25" xfId="5"/>
    <cellStyle name="Гиперссылка 2" xfId="6"/>
    <cellStyle name="Обычный" xfId="0" builtinId="0"/>
    <cellStyle name="Обычный 2" xfId="1"/>
    <cellStyle name="Обычный_Лист3" xfId="4"/>
    <cellStyle name="Процентный 2" xfId="3"/>
    <cellStyle name="Процент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20"/>
  <sheetViews>
    <sheetView view="pageBreakPreview" zoomScale="80" zoomScaleSheetLayoutView="80" workbookViewId="0">
      <selection activeCell="A18" sqref="A18:C18"/>
    </sheetView>
  </sheetViews>
  <sheetFormatPr defaultColWidth="9.140625" defaultRowHeight="15" x14ac:dyDescent="0.25"/>
  <cols>
    <col min="1" max="1" width="58.7109375" style="8" customWidth="1"/>
    <col min="2" max="2" width="33" style="8" customWidth="1"/>
    <col min="3" max="3" width="8.85546875" style="8" customWidth="1"/>
    <col min="4" max="5" width="7.7109375" style="8" customWidth="1"/>
    <col min="6" max="6" width="10.140625" style="8" customWidth="1"/>
    <col min="7" max="7" width="7.7109375" style="8" customWidth="1"/>
    <col min="8" max="8" width="7.28515625" style="8" customWidth="1"/>
    <col min="9" max="9" width="8.28515625" style="8" customWidth="1"/>
    <col min="10" max="10" width="7" style="8" customWidth="1"/>
    <col min="11" max="11" width="6.85546875" style="8" customWidth="1"/>
    <col min="12" max="12" width="8.7109375" style="8" bestFit="1" customWidth="1"/>
    <col min="13" max="13" width="8.7109375" style="8" customWidth="1"/>
    <col min="14" max="19" width="7.7109375" style="8" customWidth="1"/>
    <col min="20" max="21" width="7.140625" style="8" customWidth="1"/>
    <col min="22" max="23" width="7" style="8" customWidth="1"/>
    <col min="24" max="24" width="6.7109375" style="8" customWidth="1"/>
    <col min="25" max="25" width="6.28515625" style="8" customWidth="1"/>
    <col min="26" max="26" width="6.85546875" style="8" customWidth="1"/>
    <col min="27" max="27" width="6.5703125" style="8" customWidth="1"/>
    <col min="28" max="28" width="5.85546875" style="8" customWidth="1"/>
    <col min="29" max="29" width="6.28515625" style="8" customWidth="1"/>
    <col min="30" max="30" width="7.7109375" style="8" customWidth="1"/>
    <col min="31" max="91" width="7.7109375" style="8" hidden="1" customWidth="1"/>
    <col min="92" max="16384" width="9.140625" style="8"/>
  </cols>
  <sheetData>
    <row r="1" spans="1:94" ht="51" customHeight="1" x14ac:dyDescent="0.25">
      <c r="A1" s="172" t="s">
        <v>101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3" spans="1:94" ht="36.75" customHeight="1" x14ac:dyDescent="0.25">
      <c r="A3" s="175" t="s">
        <v>8</v>
      </c>
      <c r="B3" s="176"/>
      <c r="C3" s="13" t="s">
        <v>102</v>
      </c>
      <c r="D3" s="13" t="s">
        <v>103</v>
      </c>
      <c r="E3" s="13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77"/>
      <c r="CP3" s="77"/>
    </row>
    <row r="4" spans="1:94" s="34" customFormat="1" ht="33.75" customHeight="1" x14ac:dyDescent="0.25">
      <c r="A4" s="175" t="s">
        <v>1</v>
      </c>
      <c r="B4" s="4" t="s">
        <v>4</v>
      </c>
      <c r="C4" s="36">
        <v>1</v>
      </c>
      <c r="D4" s="36">
        <v>1</v>
      </c>
      <c r="E4" s="36"/>
      <c r="F4" s="31"/>
      <c r="G4" s="31"/>
      <c r="H4" s="31"/>
      <c r="I4" s="31"/>
      <c r="J4" s="31"/>
      <c r="K4" s="31"/>
      <c r="L4" s="31"/>
      <c r="M4" s="31"/>
      <c r="N4" s="31"/>
      <c r="O4" s="31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4"/>
      <c r="CO4" s="84"/>
      <c r="CP4" s="84"/>
    </row>
    <row r="5" spans="1:94" s="34" customFormat="1" ht="33.75" customHeight="1" x14ac:dyDescent="0.25">
      <c r="A5" s="175"/>
      <c r="B5" s="3" t="s">
        <v>97</v>
      </c>
      <c r="C5" s="86">
        <v>1</v>
      </c>
      <c r="D5" s="36">
        <v>20</v>
      </c>
      <c r="E5" s="36"/>
      <c r="F5" s="78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78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4"/>
      <c r="CO5" s="84"/>
      <c r="CP5" s="84"/>
    </row>
    <row r="6" spans="1:94" ht="33.75" customHeight="1" x14ac:dyDescent="0.25">
      <c r="A6" s="180"/>
      <c r="B6" s="3" t="s">
        <v>98</v>
      </c>
      <c r="C6" s="87">
        <v>1</v>
      </c>
      <c r="D6" s="37">
        <v>20</v>
      </c>
      <c r="E6" s="37"/>
      <c r="F6" s="79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5"/>
      <c r="CO6" s="85"/>
      <c r="CP6" s="85"/>
    </row>
    <row r="7" spans="1:94" ht="33.75" customHeight="1" x14ac:dyDescent="0.25">
      <c r="A7" s="180"/>
      <c r="B7" s="3" t="s">
        <v>99</v>
      </c>
      <c r="C7" s="87">
        <v>1</v>
      </c>
      <c r="D7" s="37">
        <v>21</v>
      </c>
      <c r="E7" s="37"/>
      <c r="F7" s="79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79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5"/>
      <c r="CO7" s="85"/>
      <c r="CP7" s="85"/>
    </row>
    <row r="8" spans="1:94" ht="33.75" customHeight="1" x14ac:dyDescent="0.25">
      <c r="A8" s="180"/>
      <c r="B8" s="4" t="s">
        <v>6</v>
      </c>
      <c r="C8" s="7">
        <f>IF(C4=1,C7*C7/C5/C6,C7*C6/C5/C7)</f>
        <v>1</v>
      </c>
      <c r="D8" s="7">
        <f t="shared" ref="D8" si="0">IF(D4=1,D7*D7/D5/D6,D7*D6/D5/D7)</f>
        <v>1.1025</v>
      </c>
      <c r="E8" s="7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33"/>
      <c r="X8" s="33"/>
      <c r="Y8" s="33"/>
      <c r="Z8" s="33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85"/>
      <c r="CO8" s="85"/>
      <c r="CP8" s="85"/>
    </row>
    <row r="9" spans="1:94" ht="33.75" hidden="1" customHeight="1" x14ac:dyDescent="0.25">
      <c r="A9" s="180"/>
      <c r="B9" s="5"/>
      <c r="C9" s="7">
        <f>IFERROR(C8,0)</f>
        <v>1</v>
      </c>
      <c r="D9" s="7">
        <f t="shared" ref="D9:BN9" si="1">IFERROR(D8,0)</f>
        <v>1.1025</v>
      </c>
      <c r="E9" s="7">
        <f t="shared" si="1"/>
        <v>0</v>
      </c>
      <c r="F9" s="125">
        <f t="shared" si="1"/>
        <v>0</v>
      </c>
      <c r="G9" s="125">
        <f t="shared" si="1"/>
        <v>0</v>
      </c>
      <c r="H9" s="125">
        <f t="shared" si="1"/>
        <v>0</v>
      </c>
      <c r="I9" s="125">
        <f t="shared" si="1"/>
        <v>0</v>
      </c>
      <c r="J9" s="125">
        <f t="shared" si="1"/>
        <v>0</v>
      </c>
      <c r="K9" s="125">
        <f t="shared" si="1"/>
        <v>0</v>
      </c>
      <c r="L9" s="125">
        <f t="shared" si="1"/>
        <v>0</v>
      </c>
      <c r="M9" s="125">
        <f t="shared" si="1"/>
        <v>0</v>
      </c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>
        <f t="shared" si="1"/>
        <v>0</v>
      </c>
      <c r="AF9" s="9">
        <f t="shared" si="1"/>
        <v>0</v>
      </c>
      <c r="AG9" s="9">
        <f t="shared" si="1"/>
        <v>0</v>
      </c>
      <c r="AH9" s="9">
        <f t="shared" si="1"/>
        <v>0</v>
      </c>
      <c r="AI9" s="9">
        <f t="shared" si="1"/>
        <v>0</v>
      </c>
      <c r="AJ9" s="9">
        <f t="shared" si="1"/>
        <v>0</v>
      </c>
      <c r="AK9" s="9">
        <f t="shared" si="1"/>
        <v>0</v>
      </c>
      <c r="AL9" s="9">
        <f t="shared" si="1"/>
        <v>0</v>
      </c>
      <c r="AM9" s="9">
        <f t="shared" si="1"/>
        <v>0</v>
      </c>
      <c r="AN9" s="9">
        <f t="shared" si="1"/>
        <v>0</v>
      </c>
      <c r="AO9" s="9">
        <f t="shared" si="1"/>
        <v>0</v>
      </c>
      <c r="AP9" s="9">
        <f t="shared" si="1"/>
        <v>0</v>
      </c>
      <c r="AQ9" s="9">
        <f t="shared" si="1"/>
        <v>0</v>
      </c>
      <c r="AR9" s="9">
        <f t="shared" si="1"/>
        <v>0</v>
      </c>
      <c r="AS9" s="9">
        <f t="shared" si="1"/>
        <v>0</v>
      </c>
      <c r="AT9" s="9">
        <f t="shared" si="1"/>
        <v>0</v>
      </c>
      <c r="AU9" s="9">
        <f t="shared" si="1"/>
        <v>0</v>
      </c>
      <c r="AV9" s="9">
        <f t="shared" si="1"/>
        <v>0</v>
      </c>
      <c r="AW9" s="9">
        <f t="shared" si="1"/>
        <v>0</v>
      </c>
      <c r="AX9" s="9">
        <f t="shared" si="1"/>
        <v>0</v>
      </c>
      <c r="AY9" s="9">
        <f t="shared" si="1"/>
        <v>0</v>
      </c>
      <c r="AZ9" s="9">
        <f t="shared" si="1"/>
        <v>0</v>
      </c>
      <c r="BA9" s="9">
        <f t="shared" si="1"/>
        <v>0</v>
      </c>
      <c r="BB9" s="9">
        <f t="shared" si="1"/>
        <v>0</v>
      </c>
      <c r="BC9" s="9">
        <f t="shared" si="1"/>
        <v>0</v>
      </c>
      <c r="BD9" s="9">
        <f t="shared" si="1"/>
        <v>0</v>
      </c>
      <c r="BE9" s="9">
        <f t="shared" si="1"/>
        <v>0</v>
      </c>
      <c r="BF9" s="9">
        <f t="shared" si="1"/>
        <v>0</v>
      </c>
      <c r="BG9" s="9">
        <f t="shared" si="1"/>
        <v>0</v>
      </c>
      <c r="BH9" s="9">
        <f t="shared" si="1"/>
        <v>0</v>
      </c>
      <c r="BI9" s="9">
        <f t="shared" si="1"/>
        <v>0</v>
      </c>
      <c r="BJ9" s="9">
        <f t="shared" si="1"/>
        <v>0</v>
      </c>
      <c r="BK9" s="9">
        <f t="shared" si="1"/>
        <v>0</v>
      </c>
      <c r="BL9" s="9">
        <f t="shared" si="1"/>
        <v>0</v>
      </c>
      <c r="BM9" s="9">
        <f t="shared" si="1"/>
        <v>0</v>
      </c>
      <c r="BN9" s="9">
        <f t="shared" si="1"/>
        <v>0</v>
      </c>
      <c r="BO9" s="9">
        <f t="shared" ref="BO9:CM9" si="2">IFERROR(BO8,0)</f>
        <v>0</v>
      </c>
      <c r="BP9" s="9">
        <f t="shared" si="2"/>
        <v>0</v>
      </c>
      <c r="BQ9" s="9">
        <f t="shared" si="2"/>
        <v>0</v>
      </c>
      <c r="BR9" s="9">
        <f t="shared" si="2"/>
        <v>0</v>
      </c>
      <c r="BS9" s="9">
        <f t="shared" si="2"/>
        <v>0</v>
      </c>
      <c r="BT9" s="9">
        <f t="shared" si="2"/>
        <v>0</v>
      </c>
      <c r="BU9" s="9">
        <f t="shared" si="2"/>
        <v>0</v>
      </c>
      <c r="BV9" s="9">
        <f t="shared" si="2"/>
        <v>0</v>
      </c>
      <c r="BW9" s="9">
        <f t="shared" si="2"/>
        <v>0</v>
      </c>
      <c r="BX9" s="9">
        <f t="shared" si="2"/>
        <v>0</v>
      </c>
      <c r="BY9" s="9">
        <f t="shared" si="2"/>
        <v>0</v>
      </c>
      <c r="BZ9" s="9">
        <f t="shared" si="2"/>
        <v>0</v>
      </c>
      <c r="CA9" s="9">
        <f t="shared" si="2"/>
        <v>0</v>
      </c>
      <c r="CB9" s="9">
        <f t="shared" si="2"/>
        <v>0</v>
      </c>
      <c r="CC9" s="9">
        <f t="shared" si="2"/>
        <v>0</v>
      </c>
      <c r="CD9" s="9">
        <f t="shared" si="2"/>
        <v>0</v>
      </c>
      <c r="CE9" s="9">
        <f t="shared" si="2"/>
        <v>0</v>
      </c>
      <c r="CF9" s="9">
        <f t="shared" si="2"/>
        <v>0</v>
      </c>
      <c r="CG9" s="9">
        <f t="shared" si="2"/>
        <v>0</v>
      </c>
      <c r="CH9" s="9">
        <f t="shared" si="2"/>
        <v>0</v>
      </c>
      <c r="CI9" s="9">
        <f t="shared" si="2"/>
        <v>0</v>
      </c>
      <c r="CJ9" s="9">
        <f t="shared" si="2"/>
        <v>0</v>
      </c>
      <c r="CK9" s="9">
        <f t="shared" si="2"/>
        <v>0</v>
      </c>
      <c r="CL9" s="9">
        <f t="shared" si="2"/>
        <v>0</v>
      </c>
      <c r="CM9" s="9">
        <f t="shared" si="2"/>
        <v>0</v>
      </c>
    </row>
    <row r="10" spans="1:94" ht="33.75" hidden="1" customHeight="1" x14ac:dyDescent="0.25">
      <c r="A10" s="180"/>
      <c r="B10" s="4"/>
      <c r="C10" s="10">
        <f>IF(C9&gt;0,1,0)</f>
        <v>1</v>
      </c>
      <c r="D10" s="10">
        <f t="shared" ref="D10:F10" si="3">IF(D9&gt;0,1,0)</f>
        <v>1</v>
      </c>
      <c r="E10" s="10">
        <f t="shared" si="3"/>
        <v>0</v>
      </c>
      <c r="F10" s="10">
        <f t="shared" si="3"/>
        <v>0</v>
      </c>
      <c r="G10" s="10">
        <f t="shared" ref="G10" si="4">IF(G9&gt;0,1,0)</f>
        <v>0</v>
      </c>
      <c r="H10" s="10">
        <f t="shared" ref="H10" si="5">IF(H9&gt;0,1,0)</f>
        <v>0</v>
      </c>
      <c r="I10" s="10">
        <f t="shared" ref="I10" si="6">IF(I9&gt;0,1,0)</f>
        <v>0</v>
      </c>
      <c r="J10" s="10">
        <f t="shared" ref="J10:K10" si="7">IF(J9&gt;0,1,0)</f>
        <v>0</v>
      </c>
      <c r="K10" s="88">
        <f t="shared" si="7"/>
        <v>0</v>
      </c>
      <c r="L10" s="10">
        <f t="shared" ref="L10:M10" si="8">IF(L9&gt;0,1,0)</f>
        <v>0</v>
      </c>
      <c r="M10" s="10">
        <f t="shared" si="8"/>
        <v>0</v>
      </c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0">
        <f t="shared" ref="AE10:AF10" si="9">IF(AE9&gt;0,1,0)</f>
        <v>0</v>
      </c>
      <c r="AF10" s="10">
        <f t="shared" si="9"/>
        <v>0</v>
      </c>
      <c r="AG10" s="10">
        <f t="shared" ref="AG10" si="10">IF(AG9&gt;0,1,0)</f>
        <v>0</v>
      </c>
      <c r="AH10" s="10">
        <f t="shared" ref="AH10:AI10" si="11">IF(AH9&gt;0,1,0)</f>
        <v>0</v>
      </c>
      <c r="AI10" s="10">
        <f t="shared" si="11"/>
        <v>0</v>
      </c>
      <c r="AJ10" s="10">
        <f t="shared" ref="AJ10" si="12">IF(AJ9&gt;0,1,0)</f>
        <v>0</v>
      </c>
      <c r="AK10" s="10">
        <f t="shared" ref="AK10:AL10" si="13">IF(AK9&gt;0,1,0)</f>
        <v>0</v>
      </c>
      <c r="AL10" s="10">
        <f t="shared" si="13"/>
        <v>0</v>
      </c>
      <c r="AM10" s="10">
        <f t="shared" ref="AM10" si="14">IF(AM9&gt;0,1,0)</f>
        <v>0</v>
      </c>
      <c r="AN10" s="10">
        <f t="shared" ref="AN10:AO10" si="15">IF(AN9&gt;0,1,0)</f>
        <v>0</v>
      </c>
      <c r="AO10" s="10">
        <f t="shared" si="15"/>
        <v>0</v>
      </c>
      <c r="AP10" s="10">
        <f t="shared" ref="AP10" si="16">IF(AP9&gt;0,1,0)</f>
        <v>0</v>
      </c>
      <c r="AQ10" s="10">
        <f t="shared" ref="AQ10:AR10" si="17">IF(AQ9&gt;0,1,0)</f>
        <v>0</v>
      </c>
      <c r="AR10" s="10">
        <f t="shared" si="17"/>
        <v>0</v>
      </c>
      <c r="AS10" s="10">
        <f t="shared" ref="AS10" si="18">IF(AS9&gt;0,1,0)</f>
        <v>0</v>
      </c>
      <c r="AT10" s="10">
        <f t="shared" ref="AT10:AU10" si="19">IF(AT9&gt;0,1,0)</f>
        <v>0</v>
      </c>
      <c r="AU10" s="10">
        <f t="shared" si="19"/>
        <v>0</v>
      </c>
      <c r="AV10" s="10">
        <f t="shared" ref="AV10" si="20">IF(AV9&gt;0,1,0)</f>
        <v>0</v>
      </c>
      <c r="AW10" s="10">
        <f t="shared" ref="AW10:AX10" si="21">IF(AW9&gt;0,1,0)</f>
        <v>0</v>
      </c>
      <c r="AX10" s="10">
        <f t="shared" si="21"/>
        <v>0</v>
      </c>
      <c r="AY10" s="10">
        <f t="shared" ref="AY10" si="22">IF(AY9&gt;0,1,0)</f>
        <v>0</v>
      </c>
      <c r="AZ10" s="10">
        <f t="shared" ref="AZ10:BA10" si="23">IF(AZ9&gt;0,1,0)</f>
        <v>0</v>
      </c>
      <c r="BA10" s="10">
        <f t="shared" si="23"/>
        <v>0</v>
      </c>
      <c r="BB10" s="10">
        <f t="shared" ref="BB10" si="24">IF(BB9&gt;0,1,0)</f>
        <v>0</v>
      </c>
      <c r="BC10" s="10">
        <f t="shared" ref="BC10:BD10" si="25">IF(BC9&gt;0,1,0)</f>
        <v>0</v>
      </c>
      <c r="BD10" s="10">
        <f t="shared" si="25"/>
        <v>0</v>
      </c>
      <c r="BE10" s="10">
        <f t="shared" ref="BE10" si="26">IF(BE9&gt;0,1,0)</f>
        <v>0</v>
      </c>
      <c r="BF10" s="10">
        <f t="shared" ref="BF10:BG10" si="27">IF(BF9&gt;0,1,0)</f>
        <v>0</v>
      </c>
      <c r="BG10" s="10">
        <f t="shared" si="27"/>
        <v>0</v>
      </c>
      <c r="BH10" s="10">
        <f t="shared" ref="BH10" si="28">IF(BH9&gt;0,1,0)</f>
        <v>0</v>
      </c>
      <c r="BI10" s="10">
        <f t="shared" ref="BI10:BJ10" si="29">IF(BI9&gt;0,1,0)</f>
        <v>0</v>
      </c>
      <c r="BJ10" s="10">
        <f t="shared" si="29"/>
        <v>0</v>
      </c>
      <c r="BK10" s="10">
        <f t="shared" ref="BK10" si="30">IF(BK9&gt;0,1,0)</f>
        <v>0</v>
      </c>
      <c r="BL10" s="10">
        <f t="shared" ref="BL10:BM10" si="31">IF(BL9&gt;0,1,0)</f>
        <v>0</v>
      </c>
      <c r="BM10" s="10">
        <f t="shared" si="31"/>
        <v>0</v>
      </c>
      <c r="BN10" s="10">
        <f t="shared" ref="BN10" si="32">IF(BN9&gt;0,1,0)</f>
        <v>0</v>
      </c>
      <c r="BO10" s="10">
        <f t="shared" ref="BO10:BP10" si="33">IF(BO9&gt;0,1,0)</f>
        <v>0</v>
      </c>
      <c r="BP10" s="10">
        <f t="shared" si="33"/>
        <v>0</v>
      </c>
      <c r="BQ10" s="10">
        <f t="shared" ref="BQ10" si="34">IF(BQ9&gt;0,1,0)</f>
        <v>0</v>
      </c>
      <c r="BR10" s="10">
        <f t="shared" ref="BR10:BS10" si="35">IF(BR9&gt;0,1,0)</f>
        <v>0</v>
      </c>
      <c r="BS10" s="10">
        <f t="shared" si="35"/>
        <v>0</v>
      </c>
      <c r="BT10" s="10">
        <f t="shared" ref="BT10" si="36">IF(BT9&gt;0,1,0)</f>
        <v>0</v>
      </c>
      <c r="BU10" s="10">
        <f t="shared" ref="BU10:BV10" si="37">IF(BU9&gt;0,1,0)</f>
        <v>0</v>
      </c>
      <c r="BV10" s="10">
        <f t="shared" si="37"/>
        <v>0</v>
      </c>
      <c r="BW10" s="10">
        <f t="shared" ref="BW10" si="38">IF(BW9&gt;0,1,0)</f>
        <v>0</v>
      </c>
      <c r="BX10" s="10">
        <f t="shared" ref="BX10:BY10" si="39">IF(BX9&gt;0,1,0)</f>
        <v>0</v>
      </c>
      <c r="BY10" s="10">
        <f t="shared" si="39"/>
        <v>0</v>
      </c>
      <c r="BZ10" s="10">
        <f t="shared" ref="BZ10" si="40">IF(BZ9&gt;0,1,0)</f>
        <v>0</v>
      </c>
      <c r="CA10" s="10">
        <f t="shared" ref="CA10:CB10" si="41">IF(CA9&gt;0,1,0)</f>
        <v>0</v>
      </c>
      <c r="CB10" s="10">
        <f t="shared" si="41"/>
        <v>0</v>
      </c>
      <c r="CC10" s="10">
        <f t="shared" ref="CC10" si="42">IF(CC9&gt;0,1,0)</f>
        <v>0</v>
      </c>
      <c r="CD10" s="10">
        <f t="shared" ref="CD10:CE10" si="43">IF(CD9&gt;0,1,0)</f>
        <v>0</v>
      </c>
      <c r="CE10" s="10">
        <f t="shared" si="43"/>
        <v>0</v>
      </c>
      <c r="CF10" s="10">
        <f t="shared" ref="CF10" si="44">IF(CF9&gt;0,1,0)</f>
        <v>0</v>
      </c>
      <c r="CG10" s="10">
        <f t="shared" ref="CG10:CH10" si="45">IF(CG9&gt;0,1,0)</f>
        <v>0</v>
      </c>
      <c r="CH10" s="10">
        <f t="shared" si="45"/>
        <v>0</v>
      </c>
      <c r="CI10" s="10">
        <f t="shared" ref="CI10" si="46">IF(CI9&gt;0,1,0)</f>
        <v>0</v>
      </c>
      <c r="CJ10" s="10">
        <f t="shared" ref="CJ10:CK10" si="47">IF(CJ9&gt;0,1,0)</f>
        <v>0</v>
      </c>
      <c r="CK10" s="10">
        <f t="shared" si="47"/>
        <v>0</v>
      </c>
      <c r="CL10" s="10">
        <f t="shared" ref="CL10" si="48">IF(CL9&gt;0,1,0)</f>
        <v>0</v>
      </c>
      <c r="CM10" s="10">
        <f t="shared" ref="CM10" si="49">IF(CM9&gt;0,1,0)</f>
        <v>0</v>
      </c>
    </row>
    <row r="11" spans="1:94" ht="33.75" customHeight="1" x14ac:dyDescent="0.25">
      <c r="A11" s="180"/>
      <c r="B11" s="4" t="s">
        <v>7</v>
      </c>
      <c r="C11" s="10">
        <f>SUM(C10:L10)</f>
        <v>2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</row>
    <row r="12" spans="1:94" ht="33.75" customHeight="1" x14ac:dyDescent="0.25">
      <c r="A12" s="180"/>
      <c r="B12" s="4" t="s">
        <v>0</v>
      </c>
      <c r="C12" s="6">
        <f>SUM(C9:CM9)/C11</f>
        <v>1.05125</v>
      </c>
      <c r="D12" s="11"/>
      <c r="E12" s="11"/>
      <c r="F12" s="11"/>
      <c r="G12" s="11"/>
      <c r="H12" s="11"/>
      <c r="I12" s="11"/>
    </row>
    <row r="13" spans="1:94" ht="23.25" customHeight="1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</row>
    <row r="14" spans="1:94" ht="15" customHeight="1" x14ac:dyDescent="0.25">
      <c r="A14" s="12"/>
      <c r="B14" s="12"/>
      <c r="C14" s="12"/>
      <c r="D14" s="12"/>
      <c r="E14" s="12"/>
      <c r="F14" s="12"/>
      <c r="G14" s="12"/>
      <c r="H14" s="12"/>
      <c r="I14" s="12"/>
    </row>
    <row r="15" spans="1:94" ht="40.5" hidden="1" customHeight="1" x14ac:dyDescent="0.25">
      <c r="A15" s="92"/>
      <c r="B15" s="3" t="s">
        <v>82</v>
      </c>
      <c r="C15" s="30" t="e">
        <f>ОЭПП1!C15+#REF!</f>
        <v>#REF!</v>
      </c>
    </row>
    <row r="16" spans="1:94" ht="40.5" customHeight="1" x14ac:dyDescent="0.25">
      <c r="A16" s="175" t="s">
        <v>2</v>
      </c>
      <c r="B16" s="3" t="s">
        <v>98</v>
      </c>
      <c r="C16" s="66">
        <f>'Форма 1'!L6</f>
        <v>19821</v>
      </c>
    </row>
    <row r="17" spans="1:10" ht="40.5" customHeight="1" x14ac:dyDescent="0.25">
      <c r="A17" s="175"/>
      <c r="B17" s="3" t="s">
        <v>99</v>
      </c>
      <c r="C17" s="66">
        <f>'Форма 1'!N6</f>
        <v>19808.100000000002</v>
      </c>
    </row>
    <row r="18" spans="1:10" ht="22.5" customHeight="1" thickBot="1" x14ac:dyDescent="0.3">
      <c r="A18" s="177">
        <f>C17/C16</f>
        <v>0.99934917511729993</v>
      </c>
      <c r="B18" s="178"/>
      <c r="C18" s="179"/>
    </row>
    <row r="19" spans="1:10" ht="21.75" customHeight="1" x14ac:dyDescent="0.25"/>
    <row r="20" spans="1:10" ht="33" customHeight="1" x14ac:dyDescent="0.25">
      <c r="A20" s="2" t="s">
        <v>3</v>
      </c>
      <c r="B20" s="171">
        <f>A18*C12</f>
        <v>1.0505658203420616</v>
      </c>
      <c r="C20" s="171"/>
      <c r="D20" s="173" t="str">
        <f>IF(B20&gt;0.95,"высокоэффективная", IF(B20&gt;=0.8,"эффективная", IF(B20&lt;0.4,"неэффективная","уровень эффективности удовлетворительный")))</f>
        <v>высокоэффективная</v>
      </c>
      <c r="E20" s="174"/>
      <c r="F20" s="174"/>
      <c r="G20" s="174"/>
      <c r="H20" s="174"/>
      <c r="I20" s="174"/>
      <c r="J20" s="174"/>
    </row>
  </sheetData>
  <sheetProtection formatCells="0"/>
  <mergeCells count="8">
    <mergeCell ref="B20:C20"/>
    <mergeCell ref="A1:L1"/>
    <mergeCell ref="D20:J20"/>
    <mergeCell ref="A3:B3"/>
    <mergeCell ref="A18:C18"/>
    <mergeCell ref="A4:A12"/>
    <mergeCell ref="A13:I13"/>
    <mergeCell ref="A16:A17"/>
  </mergeCells>
  <pageMargins left="0.70866141732283472" right="0.70866141732283472" top="0.74803149606299213" bottom="0.74803149606299213" header="0.31496062992125984" footer="0.31496062992125984"/>
  <pageSetup paperSize="9" scale="6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P20"/>
  <sheetViews>
    <sheetView view="pageBreakPreview" zoomScaleSheetLayoutView="100" workbookViewId="0">
      <selection activeCell="B20" sqref="B20:C20"/>
    </sheetView>
  </sheetViews>
  <sheetFormatPr defaultColWidth="9.140625" defaultRowHeight="15" x14ac:dyDescent="0.25"/>
  <cols>
    <col min="1" max="1" width="58.7109375" style="8" customWidth="1"/>
    <col min="2" max="2" width="33" style="8" customWidth="1"/>
    <col min="3" max="3" width="14.140625" style="8" customWidth="1"/>
    <col min="4" max="5" width="7.7109375" style="8" customWidth="1"/>
    <col min="6" max="6" width="9" style="8" bestFit="1" customWidth="1"/>
    <col min="7" max="9" width="7.7109375" style="8" customWidth="1"/>
    <col min="10" max="92" width="7.7109375" style="8" hidden="1" customWidth="1"/>
    <col min="93" max="94" width="9.28515625" style="8" bestFit="1" customWidth="1"/>
    <col min="95" max="16384" width="9.140625" style="8"/>
  </cols>
  <sheetData>
    <row r="1" spans="1:94" ht="52.9" customHeight="1" x14ac:dyDescent="0.25">
      <c r="A1" s="172" t="s">
        <v>104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</row>
    <row r="3" spans="1:94" ht="36.75" customHeight="1" x14ac:dyDescent="0.25">
      <c r="A3" s="184" t="s">
        <v>8</v>
      </c>
      <c r="B3" s="185"/>
      <c r="C3" s="13" t="s">
        <v>102</v>
      </c>
      <c r="D3" s="13" t="s">
        <v>103</v>
      </c>
      <c r="E3" s="13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77"/>
      <c r="CP3" s="77"/>
    </row>
    <row r="4" spans="1:94" x14ac:dyDescent="0.25">
      <c r="A4" s="175" t="s">
        <v>1</v>
      </c>
      <c r="B4" s="4" t="s">
        <v>4</v>
      </c>
      <c r="C4" s="36">
        <v>1</v>
      </c>
      <c r="D4" s="36">
        <v>1</v>
      </c>
      <c r="E4" s="36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2"/>
      <c r="S4" s="32"/>
      <c r="T4" s="32"/>
      <c r="U4" s="32"/>
      <c r="V4" s="32"/>
      <c r="W4" s="32"/>
      <c r="X4" s="31"/>
      <c r="Y4" s="31"/>
      <c r="Z4" s="31"/>
      <c r="AA4" s="31"/>
      <c r="AB4" s="31"/>
      <c r="AC4" s="31"/>
      <c r="AD4" s="31"/>
      <c r="AE4" s="31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  <c r="CF4" s="135"/>
      <c r="CG4" s="135"/>
      <c r="CH4" s="135"/>
      <c r="CI4" s="135"/>
      <c r="CJ4" s="135"/>
      <c r="CK4" s="135"/>
      <c r="CL4" s="135"/>
      <c r="CM4" s="135"/>
      <c r="CN4" s="135"/>
      <c r="CO4" s="31"/>
      <c r="CP4" s="31"/>
    </row>
    <row r="5" spans="1:94" x14ac:dyDescent="0.25">
      <c r="A5" s="175"/>
      <c r="B5" s="3" t="s">
        <v>97</v>
      </c>
      <c r="C5" s="70">
        <v>1</v>
      </c>
      <c r="D5" s="14">
        <v>20</v>
      </c>
      <c r="E5" s="14"/>
      <c r="F5" s="136"/>
      <c r="G5" s="137"/>
      <c r="H5" s="137"/>
      <c r="I5" s="137"/>
      <c r="J5" s="82"/>
      <c r="K5" s="82"/>
      <c r="L5" s="82"/>
      <c r="M5" s="82"/>
      <c r="N5" s="82"/>
      <c r="O5" s="82"/>
      <c r="P5" s="82"/>
      <c r="Q5" s="82"/>
      <c r="R5" s="138"/>
      <c r="S5" s="138"/>
      <c r="T5" s="138"/>
      <c r="U5" s="138"/>
      <c r="V5" s="138"/>
      <c r="W5" s="138"/>
      <c r="X5" s="82"/>
      <c r="Y5" s="82"/>
      <c r="Z5" s="82"/>
      <c r="AA5" s="82"/>
      <c r="AB5" s="82"/>
      <c r="AC5" s="82"/>
      <c r="AD5" s="82"/>
      <c r="AE5" s="82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137"/>
      <c r="CP5" s="137"/>
    </row>
    <row r="6" spans="1:94" x14ac:dyDescent="0.25">
      <c r="A6" s="180"/>
      <c r="B6" s="3" t="s">
        <v>98</v>
      </c>
      <c r="C6" s="76">
        <v>1</v>
      </c>
      <c r="D6" s="68">
        <v>19</v>
      </c>
      <c r="E6" s="68"/>
      <c r="F6" s="139"/>
      <c r="G6" s="140"/>
      <c r="H6" s="140"/>
      <c r="I6" s="140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38"/>
      <c r="Y6" s="138"/>
      <c r="Z6" s="138"/>
      <c r="AA6" s="138"/>
      <c r="AB6" s="138"/>
      <c r="AC6" s="138"/>
      <c r="AD6" s="138"/>
      <c r="AE6" s="138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140"/>
      <c r="CP6" s="140"/>
    </row>
    <row r="7" spans="1:94" x14ac:dyDescent="0.25">
      <c r="A7" s="180"/>
      <c r="B7" s="3" t="s">
        <v>99</v>
      </c>
      <c r="C7" s="76">
        <v>1</v>
      </c>
      <c r="D7" s="68">
        <v>19</v>
      </c>
      <c r="E7" s="68"/>
      <c r="F7" s="79"/>
      <c r="G7" s="32"/>
      <c r="H7" s="32"/>
      <c r="I7" s="32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38"/>
      <c r="Y7" s="138"/>
      <c r="Z7" s="138"/>
      <c r="AA7" s="138"/>
      <c r="AB7" s="138"/>
      <c r="AC7" s="138"/>
      <c r="AD7" s="138"/>
      <c r="AE7" s="138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32"/>
      <c r="CP7" s="32"/>
    </row>
    <row r="8" spans="1:94" x14ac:dyDescent="0.25">
      <c r="A8" s="180"/>
      <c r="B8" s="4" t="s">
        <v>6</v>
      </c>
      <c r="C8" s="69">
        <f>IF(C4=1,C7*C7/C5/C6,C7*C6/C5/C7)</f>
        <v>1</v>
      </c>
      <c r="D8" s="69">
        <f>IF(D4=1,D7*D7/D5/D6,D7*D6/D5/D7)</f>
        <v>0.95000000000000007</v>
      </c>
      <c r="E8" s="69"/>
      <c r="F8" s="134"/>
      <c r="G8" s="134"/>
      <c r="H8" s="134"/>
      <c r="I8" s="134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134"/>
      <c r="CP8" s="134"/>
    </row>
    <row r="9" spans="1:94" ht="33.75" hidden="1" customHeight="1" x14ac:dyDescent="0.25">
      <c r="A9" s="180"/>
      <c r="B9" s="5"/>
      <c r="C9" s="9">
        <f t="shared" ref="C9:BN9" si="0">IFERROR(C8,0)</f>
        <v>1</v>
      </c>
      <c r="D9" s="9">
        <f t="shared" si="0"/>
        <v>0.95000000000000007</v>
      </c>
      <c r="E9" s="9">
        <f t="shared" si="0"/>
        <v>0</v>
      </c>
      <c r="F9" s="9">
        <f t="shared" si="0"/>
        <v>0</v>
      </c>
      <c r="G9" s="9">
        <f t="shared" si="0"/>
        <v>0</v>
      </c>
      <c r="H9" s="9">
        <f t="shared" si="0"/>
        <v>0</v>
      </c>
      <c r="I9" s="9">
        <f t="shared" si="0"/>
        <v>0</v>
      </c>
      <c r="J9" s="9">
        <f t="shared" si="0"/>
        <v>0</v>
      </c>
      <c r="K9" s="9">
        <f t="shared" si="0"/>
        <v>0</v>
      </c>
      <c r="L9" s="9">
        <f t="shared" si="0"/>
        <v>0</v>
      </c>
      <c r="M9" s="9">
        <f t="shared" si="0"/>
        <v>0</v>
      </c>
      <c r="N9" s="9">
        <f t="shared" si="0"/>
        <v>0</v>
      </c>
      <c r="O9" s="9">
        <f t="shared" si="0"/>
        <v>0</v>
      </c>
      <c r="P9" s="9">
        <f t="shared" si="0"/>
        <v>0</v>
      </c>
      <c r="Q9" s="9">
        <f t="shared" si="0"/>
        <v>0</v>
      </c>
      <c r="R9" s="9">
        <f t="shared" si="0"/>
        <v>0</v>
      </c>
      <c r="S9" s="9">
        <f t="shared" si="0"/>
        <v>0</v>
      </c>
      <c r="T9" s="9">
        <f t="shared" si="0"/>
        <v>0</v>
      </c>
      <c r="U9" s="9">
        <f t="shared" si="0"/>
        <v>0</v>
      </c>
      <c r="V9" s="9">
        <f t="shared" si="0"/>
        <v>0</v>
      </c>
      <c r="W9" s="9">
        <f t="shared" si="0"/>
        <v>0</v>
      </c>
      <c r="X9" s="9">
        <f t="shared" si="0"/>
        <v>0</v>
      </c>
      <c r="Y9" s="9">
        <f t="shared" si="0"/>
        <v>0</v>
      </c>
      <c r="Z9" s="9">
        <f t="shared" si="0"/>
        <v>0</v>
      </c>
      <c r="AA9" s="9">
        <f t="shared" si="0"/>
        <v>0</v>
      </c>
      <c r="AB9" s="9">
        <f t="shared" si="0"/>
        <v>0</v>
      </c>
      <c r="AC9" s="9">
        <f t="shared" si="0"/>
        <v>0</v>
      </c>
      <c r="AD9" s="9">
        <f t="shared" si="0"/>
        <v>0</v>
      </c>
      <c r="AE9" s="9">
        <f t="shared" si="0"/>
        <v>0</v>
      </c>
      <c r="AF9" s="9">
        <f t="shared" si="0"/>
        <v>0</v>
      </c>
      <c r="AG9" s="9">
        <f t="shared" si="0"/>
        <v>0</v>
      </c>
      <c r="AH9" s="9">
        <f t="shared" si="0"/>
        <v>0</v>
      </c>
      <c r="AI9" s="9">
        <f t="shared" si="0"/>
        <v>0</v>
      </c>
      <c r="AJ9" s="9">
        <f t="shared" si="0"/>
        <v>0</v>
      </c>
      <c r="AK9" s="9">
        <f t="shared" si="0"/>
        <v>0</v>
      </c>
      <c r="AL9" s="9">
        <f t="shared" si="0"/>
        <v>0</v>
      </c>
      <c r="AM9" s="9">
        <f t="shared" si="0"/>
        <v>0</v>
      </c>
      <c r="AN9" s="9">
        <f t="shared" si="0"/>
        <v>0</v>
      </c>
      <c r="AO9" s="9">
        <f t="shared" si="0"/>
        <v>0</v>
      </c>
      <c r="AP9" s="9">
        <f t="shared" si="0"/>
        <v>0</v>
      </c>
      <c r="AQ9" s="9">
        <f t="shared" si="0"/>
        <v>0</v>
      </c>
      <c r="AR9" s="9">
        <f t="shared" si="0"/>
        <v>0</v>
      </c>
      <c r="AS9" s="9">
        <f t="shared" si="0"/>
        <v>0</v>
      </c>
      <c r="AT9" s="9">
        <f t="shared" si="0"/>
        <v>0</v>
      </c>
      <c r="AU9" s="9">
        <f t="shared" si="0"/>
        <v>0</v>
      </c>
      <c r="AV9" s="9">
        <f t="shared" si="0"/>
        <v>0</v>
      </c>
      <c r="AW9" s="9">
        <f t="shared" si="0"/>
        <v>0</v>
      </c>
      <c r="AX9" s="9">
        <f t="shared" si="0"/>
        <v>0</v>
      </c>
      <c r="AY9" s="9">
        <f t="shared" si="0"/>
        <v>0</v>
      </c>
      <c r="AZ9" s="9">
        <f t="shared" si="0"/>
        <v>0</v>
      </c>
      <c r="BA9" s="9">
        <f t="shared" si="0"/>
        <v>0</v>
      </c>
      <c r="BB9" s="9">
        <f t="shared" si="0"/>
        <v>0</v>
      </c>
      <c r="BC9" s="9">
        <f t="shared" si="0"/>
        <v>0</v>
      </c>
      <c r="BD9" s="9">
        <f t="shared" si="0"/>
        <v>0</v>
      </c>
      <c r="BE9" s="9">
        <f t="shared" si="0"/>
        <v>0</v>
      </c>
      <c r="BF9" s="9">
        <f t="shared" si="0"/>
        <v>0</v>
      </c>
      <c r="BG9" s="9">
        <f t="shared" si="0"/>
        <v>0</v>
      </c>
      <c r="BH9" s="9">
        <f t="shared" si="0"/>
        <v>0</v>
      </c>
      <c r="BI9" s="9">
        <f t="shared" si="0"/>
        <v>0</v>
      </c>
      <c r="BJ9" s="9">
        <f t="shared" si="0"/>
        <v>0</v>
      </c>
      <c r="BK9" s="9">
        <f t="shared" si="0"/>
        <v>0</v>
      </c>
      <c r="BL9" s="9">
        <f t="shared" si="0"/>
        <v>0</v>
      </c>
      <c r="BM9" s="9">
        <f t="shared" si="0"/>
        <v>0</v>
      </c>
      <c r="BN9" s="9">
        <f t="shared" si="0"/>
        <v>0</v>
      </c>
      <c r="BO9" s="9">
        <f t="shared" ref="BO9:CP9" si="1">IFERROR(BO8,0)</f>
        <v>0</v>
      </c>
      <c r="BP9" s="9">
        <f t="shared" si="1"/>
        <v>0</v>
      </c>
      <c r="BQ9" s="9">
        <f t="shared" si="1"/>
        <v>0</v>
      </c>
      <c r="BR9" s="9">
        <f t="shared" si="1"/>
        <v>0</v>
      </c>
      <c r="BS9" s="9">
        <f t="shared" si="1"/>
        <v>0</v>
      </c>
      <c r="BT9" s="9">
        <f t="shared" si="1"/>
        <v>0</v>
      </c>
      <c r="BU9" s="9">
        <f t="shared" si="1"/>
        <v>0</v>
      </c>
      <c r="BV9" s="9">
        <f t="shared" si="1"/>
        <v>0</v>
      </c>
      <c r="BW9" s="9">
        <f t="shared" si="1"/>
        <v>0</v>
      </c>
      <c r="BX9" s="9">
        <f t="shared" si="1"/>
        <v>0</v>
      </c>
      <c r="BY9" s="9">
        <f t="shared" si="1"/>
        <v>0</v>
      </c>
      <c r="BZ9" s="9">
        <f t="shared" si="1"/>
        <v>0</v>
      </c>
      <c r="CA9" s="9">
        <f t="shared" si="1"/>
        <v>0</v>
      </c>
      <c r="CB9" s="9">
        <f t="shared" si="1"/>
        <v>0</v>
      </c>
      <c r="CC9" s="9">
        <f t="shared" si="1"/>
        <v>0</v>
      </c>
      <c r="CD9" s="9">
        <f t="shared" si="1"/>
        <v>0</v>
      </c>
      <c r="CE9" s="9">
        <f t="shared" si="1"/>
        <v>0</v>
      </c>
      <c r="CF9" s="9">
        <f t="shared" si="1"/>
        <v>0</v>
      </c>
      <c r="CG9" s="9">
        <f t="shared" si="1"/>
        <v>0</v>
      </c>
      <c r="CH9" s="9">
        <f t="shared" si="1"/>
        <v>0</v>
      </c>
      <c r="CI9" s="9">
        <f t="shared" si="1"/>
        <v>0</v>
      </c>
      <c r="CJ9" s="9">
        <f t="shared" si="1"/>
        <v>0</v>
      </c>
      <c r="CK9" s="9">
        <f t="shared" si="1"/>
        <v>0</v>
      </c>
      <c r="CL9" s="9">
        <f t="shared" si="1"/>
        <v>0</v>
      </c>
      <c r="CM9" s="9">
        <f t="shared" si="1"/>
        <v>0</v>
      </c>
      <c r="CN9" s="9">
        <f t="shared" si="1"/>
        <v>0</v>
      </c>
      <c r="CO9" s="9">
        <f t="shared" si="1"/>
        <v>0</v>
      </c>
      <c r="CP9" s="9">
        <f t="shared" si="1"/>
        <v>0</v>
      </c>
    </row>
    <row r="10" spans="1:94" ht="33.75" hidden="1" customHeight="1" x14ac:dyDescent="0.25">
      <c r="A10" s="180"/>
      <c r="B10" s="4"/>
      <c r="C10" s="10">
        <f>IF(C9&gt;0,1,0)</f>
        <v>1</v>
      </c>
      <c r="D10" s="10">
        <f t="shared" ref="D10:BO10" si="2">IF(D9&gt;0,1,0)</f>
        <v>1</v>
      </c>
      <c r="E10" s="10">
        <f t="shared" si="2"/>
        <v>0</v>
      </c>
      <c r="F10" s="10">
        <f t="shared" si="2"/>
        <v>0</v>
      </c>
      <c r="G10" s="10">
        <f t="shared" si="2"/>
        <v>0</v>
      </c>
      <c r="H10" s="10">
        <f t="shared" si="2"/>
        <v>0</v>
      </c>
      <c r="I10" s="10">
        <f t="shared" si="2"/>
        <v>0</v>
      </c>
      <c r="J10" s="10">
        <f t="shared" si="2"/>
        <v>0</v>
      </c>
      <c r="K10" s="10">
        <f t="shared" si="2"/>
        <v>0</v>
      </c>
      <c r="L10" s="10">
        <f t="shared" si="2"/>
        <v>0</v>
      </c>
      <c r="M10" s="10">
        <f t="shared" si="2"/>
        <v>0</v>
      </c>
      <c r="N10" s="10">
        <f t="shared" si="2"/>
        <v>0</v>
      </c>
      <c r="O10" s="10">
        <f t="shared" si="2"/>
        <v>0</v>
      </c>
      <c r="P10" s="10">
        <f t="shared" si="2"/>
        <v>0</v>
      </c>
      <c r="Q10" s="10">
        <f t="shared" si="2"/>
        <v>0</v>
      </c>
      <c r="R10" s="10">
        <f t="shared" si="2"/>
        <v>0</v>
      </c>
      <c r="S10" s="10">
        <f t="shared" si="2"/>
        <v>0</v>
      </c>
      <c r="T10" s="10">
        <f t="shared" si="2"/>
        <v>0</v>
      </c>
      <c r="U10" s="10">
        <f t="shared" si="2"/>
        <v>0</v>
      </c>
      <c r="V10" s="10">
        <f t="shared" si="2"/>
        <v>0</v>
      </c>
      <c r="W10" s="10">
        <f t="shared" si="2"/>
        <v>0</v>
      </c>
      <c r="X10" s="10">
        <f t="shared" si="2"/>
        <v>0</v>
      </c>
      <c r="Y10" s="10">
        <f t="shared" si="2"/>
        <v>0</v>
      </c>
      <c r="Z10" s="10">
        <f t="shared" si="2"/>
        <v>0</v>
      </c>
      <c r="AA10" s="10">
        <f t="shared" si="2"/>
        <v>0</v>
      </c>
      <c r="AB10" s="10">
        <f t="shared" si="2"/>
        <v>0</v>
      </c>
      <c r="AC10" s="10">
        <f t="shared" si="2"/>
        <v>0</v>
      </c>
      <c r="AD10" s="10">
        <f t="shared" si="2"/>
        <v>0</v>
      </c>
      <c r="AE10" s="10">
        <f t="shared" si="2"/>
        <v>0</v>
      </c>
      <c r="AF10" s="10">
        <f t="shared" si="2"/>
        <v>0</v>
      </c>
      <c r="AG10" s="10">
        <f t="shared" si="2"/>
        <v>0</v>
      </c>
      <c r="AH10" s="10">
        <f t="shared" si="2"/>
        <v>0</v>
      </c>
      <c r="AI10" s="10">
        <f t="shared" si="2"/>
        <v>0</v>
      </c>
      <c r="AJ10" s="10">
        <f t="shared" si="2"/>
        <v>0</v>
      </c>
      <c r="AK10" s="10">
        <f t="shared" si="2"/>
        <v>0</v>
      </c>
      <c r="AL10" s="10">
        <f t="shared" si="2"/>
        <v>0</v>
      </c>
      <c r="AM10" s="10">
        <f t="shared" si="2"/>
        <v>0</v>
      </c>
      <c r="AN10" s="10">
        <f t="shared" si="2"/>
        <v>0</v>
      </c>
      <c r="AO10" s="10">
        <f t="shared" si="2"/>
        <v>0</v>
      </c>
      <c r="AP10" s="10">
        <f t="shared" si="2"/>
        <v>0</v>
      </c>
      <c r="AQ10" s="10">
        <f t="shared" si="2"/>
        <v>0</v>
      </c>
      <c r="AR10" s="10">
        <f t="shared" si="2"/>
        <v>0</v>
      </c>
      <c r="AS10" s="10">
        <f t="shared" si="2"/>
        <v>0</v>
      </c>
      <c r="AT10" s="10">
        <f t="shared" si="2"/>
        <v>0</v>
      </c>
      <c r="AU10" s="10">
        <f t="shared" si="2"/>
        <v>0</v>
      </c>
      <c r="AV10" s="10">
        <f t="shared" si="2"/>
        <v>0</v>
      </c>
      <c r="AW10" s="10">
        <f t="shared" si="2"/>
        <v>0</v>
      </c>
      <c r="AX10" s="10">
        <f t="shared" si="2"/>
        <v>0</v>
      </c>
      <c r="AY10" s="10">
        <f t="shared" si="2"/>
        <v>0</v>
      </c>
      <c r="AZ10" s="10">
        <f t="shared" si="2"/>
        <v>0</v>
      </c>
      <c r="BA10" s="10">
        <f t="shared" si="2"/>
        <v>0</v>
      </c>
      <c r="BB10" s="10">
        <f t="shared" si="2"/>
        <v>0</v>
      </c>
      <c r="BC10" s="10">
        <f t="shared" si="2"/>
        <v>0</v>
      </c>
      <c r="BD10" s="10">
        <f t="shared" si="2"/>
        <v>0</v>
      </c>
      <c r="BE10" s="10">
        <f t="shared" si="2"/>
        <v>0</v>
      </c>
      <c r="BF10" s="10">
        <f t="shared" si="2"/>
        <v>0</v>
      </c>
      <c r="BG10" s="10">
        <f t="shared" si="2"/>
        <v>0</v>
      </c>
      <c r="BH10" s="10">
        <f t="shared" si="2"/>
        <v>0</v>
      </c>
      <c r="BI10" s="10">
        <f t="shared" si="2"/>
        <v>0</v>
      </c>
      <c r="BJ10" s="10">
        <f t="shared" si="2"/>
        <v>0</v>
      </c>
      <c r="BK10" s="10">
        <f t="shared" si="2"/>
        <v>0</v>
      </c>
      <c r="BL10" s="10">
        <f t="shared" si="2"/>
        <v>0</v>
      </c>
      <c r="BM10" s="10">
        <f t="shared" si="2"/>
        <v>0</v>
      </c>
      <c r="BN10" s="10">
        <f t="shared" si="2"/>
        <v>0</v>
      </c>
      <c r="BO10" s="10">
        <f t="shared" si="2"/>
        <v>0</v>
      </c>
      <c r="BP10" s="10">
        <f t="shared" ref="BP10:CP10" si="3">IF(BP9&gt;0,1,0)</f>
        <v>0</v>
      </c>
      <c r="BQ10" s="10">
        <f t="shared" si="3"/>
        <v>0</v>
      </c>
      <c r="BR10" s="10">
        <f t="shared" si="3"/>
        <v>0</v>
      </c>
      <c r="BS10" s="10">
        <f t="shared" si="3"/>
        <v>0</v>
      </c>
      <c r="BT10" s="10">
        <f t="shared" si="3"/>
        <v>0</v>
      </c>
      <c r="BU10" s="10">
        <f t="shared" si="3"/>
        <v>0</v>
      </c>
      <c r="BV10" s="10">
        <f t="shared" si="3"/>
        <v>0</v>
      </c>
      <c r="BW10" s="10">
        <f t="shared" si="3"/>
        <v>0</v>
      </c>
      <c r="BX10" s="10">
        <f t="shared" si="3"/>
        <v>0</v>
      </c>
      <c r="BY10" s="10">
        <f t="shared" si="3"/>
        <v>0</v>
      </c>
      <c r="BZ10" s="10">
        <f t="shared" si="3"/>
        <v>0</v>
      </c>
      <c r="CA10" s="10">
        <f t="shared" si="3"/>
        <v>0</v>
      </c>
      <c r="CB10" s="10">
        <f t="shared" si="3"/>
        <v>0</v>
      </c>
      <c r="CC10" s="10">
        <f t="shared" si="3"/>
        <v>0</v>
      </c>
      <c r="CD10" s="10">
        <f t="shared" si="3"/>
        <v>0</v>
      </c>
      <c r="CE10" s="10">
        <f t="shared" si="3"/>
        <v>0</v>
      </c>
      <c r="CF10" s="10">
        <f t="shared" si="3"/>
        <v>0</v>
      </c>
      <c r="CG10" s="10">
        <f t="shared" si="3"/>
        <v>0</v>
      </c>
      <c r="CH10" s="10">
        <f t="shared" si="3"/>
        <v>0</v>
      </c>
      <c r="CI10" s="10">
        <f t="shared" si="3"/>
        <v>0</v>
      </c>
      <c r="CJ10" s="10">
        <f t="shared" si="3"/>
        <v>0</v>
      </c>
      <c r="CK10" s="10">
        <f t="shared" si="3"/>
        <v>0</v>
      </c>
      <c r="CL10" s="10">
        <f t="shared" si="3"/>
        <v>0</v>
      </c>
      <c r="CM10" s="10">
        <f t="shared" si="3"/>
        <v>0</v>
      </c>
      <c r="CN10" s="10">
        <f t="shared" si="3"/>
        <v>0</v>
      </c>
      <c r="CO10" s="10">
        <f t="shared" si="3"/>
        <v>0</v>
      </c>
      <c r="CP10" s="10">
        <f t="shared" si="3"/>
        <v>0</v>
      </c>
    </row>
    <row r="11" spans="1:94" x14ac:dyDescent="0.25">
      <c r="A11" s="180"/>
      <c r="B11" s="4" t="s">
        <v>7</v>
      </c>
      <c r="C11" s="10">
        <f>SUM(C10:CP10)</f>
        <v>2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</row>
    <row r="12" spans="1:94" x14ac:dyDescent="0.25">
      <c r="A12" s="180"/>
      <c r="B12" s="4" t="s">
        <v>0</v>
      </c>
      <c r="C12" s="15">
        <f>SUM(C9:CP9)/C11</f>
        <v>0.97500000000000009</v>
      </c>
      <c r="D12" s="11"/>
      <c r="E12" s="11"/>
      <c r="F12" s="11"/>
      <c r="G12" s="11"/>
      <c r="H12" s="11"/>
      <c r="I12" s="11"/>
      <c r="J12" s="11"/>
    </row>
    <row r="13" spans="1:94" ht="23.25" customHeight="1" x14ac:dyDescent="0.25">
      <c r="A13" s="181" t="s">
        <v>5</v>
      </c>
      <c r="B13" s="181"/>
      <c r="C13" s="181"/>
      <c r="D13" s="181"/>
      <c r="E13" s="181"/>
      <c r="F13" s="181"/>
      <c r="G13" s="181"/>
      <c r="H13" s="181"/>
      <c r="I13" s="181"/>
      <c r="J13" s="181"/>
    </row>
    <row r="14" spans="1:94" ht="15" customHeight="1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</row>
    <row r="15" spans="1:94" ht="40.5" hidden="1" customHeight="1" x14ac:dyDescent="0.25">
      <c r="A15" s="92"/>
      <c r="B15" s="3" t="s">
        <v>82</v>
      </c>
      <c r="C15" s="1"/>
      <c r="D15" s="67"/>
    </row>
    <row r="16" spans="1:94" x14ac:dyDescent="0.25">
      <c r="A16" s="175" t="s">
        <v>2</v>
      </c>
      <c r="B16" s="3" t="s">
        <v>98</v>
      </c>
      <c r="C16" s="66">
        <f>'Форма 1'!M6</f>
        <v>19821</v>
      </c>
      <c r="D16" s="67"/>
    </row>
    <row r="17" spans="1:11" x14ac:dyDescent="0.25">
      <c r="A17" s="175"/>
      <c r="B17" s="3" t="s">
        <v>99</v>
      </c>
      <c r="C17" s="66">
        <f>'Форма 1'!N6</f>
        <v>19808.100000000002</v>
      </c>
      <c r="D17" s="67"/>
    </row>
    <row r="18" spans="1:11" ht="22.5" customHeight="1" thickBot="1" x14ac:dyDescent="0.3">
      <c r="A18" s="177">
        <f>C17/C16</f>
        <v>0.99934917511729993</v>
      </c>
      <c r="B18" s="178"/>
      <c r="C18" s="179"/>
    </row>
    <row r="19" spans="1:11" ht="21.75" customHeight="1" x14ac:dyDescent="0.25"/>
    <row r="20" spans="1:11" ht="41.25" customHeight="1" x14ac:dyDescent="0.25">
      <c r="A20" s="16" t="s">
        <v>3</v>
      </c>
      <c r="B20" s="171">
        <f>A18*C12</f>
        <v>0.97436544573936756</v>
      </c>
      <c r="C20" s="171"/>
      <c r="D20" s="182" t="str">
        <f>IF(B20&gt;0.95,"высокоэффективная", IF(B20&gt;=0.8,"эффективная", IF(B20&lt;0.4,"неэффективная","уровень эффективности удовлетворительный")))</f>
        <v>высокоэффективная</v>
      </c>
      <c r="E20" s="183"/>
      <c r="F20" s="183"/>
      <c r="G20" s="183"/>
      <c r="H20" s="183"/>
      <c r="I20" s="183"/>
      <c r="J20" s="183"/>
      <c r="K20" s="183"/>
    </row>
  </sheetData>
  <sheetProtection formatCells="0"/>
  <mergeCells count="8">
    <mergeCell ref="B20:C20"/>
    <mergeCell ref="D20:K20"/>
    <mergeCell ref="A1:M1"/>
    <mergeCell ref="A3:B3"/>
    <mergeCell ref="A4:A12"/>
    <mergeCell ref="A13:J13"/>
    <mergeCell ref="A18:C18"/>
    <mergeCell ref="A16:A17"/>
  </mergeCells>
  <pageMargins left="0.70866141732283472" right="0.70866141732283472" top="0.74803149606299213" bottom="0.74803149606299213" header="0.31496062992125984" footer="0.31496062992125984"/>
  <pageSetup paperSize="9" scale="76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8"/>
  <sheetViews>
    <sheetView tabSelected="1" view="pageBreakPreview" zoomScale="90" zoomScaleSheetLayoutView="90" workbookViewId="0">
      <pane xSplit="4" ySplit="8" topLeftCell="E30" activePane="bottomRight" state="frozen"/>
      <selection pane="topRight" activeCell="E1" sqref="E1"/>
      <selection pane="bottomLeft" activeCell="A11" sqref="A11"/>
      <selection pane="bottomRight" activeCell="P6" sqref="P6"/>
    </sheetView>
  </sheetViews>
  <sheetFormatPr defaultRowHeight="15" x14ac:dyDescent="0.25"/>
  <cols>
    <col min="1" max="1" width="4.5703125" style="49" customWidth="1"/>
    <col min="2" max="2" width="3.42578125" style="49" customWidth="1"/>
    <col min="3" max="3" width="4.7109375" style="49" customWidth="1"/>
    <col min="4" max="4" width="4.85546875" style="49" customWidth="1"/>
    <col min="5" max="5" width="42" style="49" customWidth="1"/>
    <col min="6" max="6" width="28.5703125" style="49" customWidth="1"/>
    <col min="7" max="7" width="6.42578125" style="49" customWidth="1"/>
    <col min="8" max="8" width="4.42578125" style="49" customWidth="1"/>
    <col min="9" max="9" width="4.85546875" style="49" customWidth="1"/>
    <col min="10" max="10" width="12.5703125" style="49" customWidth="1"/>
    <col min="11" max="11" width="5.7109375" style="49" customWidth="1"/>
    <col min="12" max="12" width="9.85546875" style="65" customWidth="1"/>
    <col min="13" max="14" width="10.7109375" style="65" customWidth="1"/>
    <col min="15" max="15" width="9.7109375" style="49" customWidth="1"/>
    <col min="16" max="16" width="9.140625" style="49" customWidth="1"/>
    <col min="17" max="16384" width="9.140625" style="49"/>
  </cols>
  <sheetData>
    <row r="2" spans="1:16" ht="33.75" customHeight="1" x14ac:dyDescent="0.25">
      <c r="A2" s="189" t="s">
        <v>109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</row>
    <row r="3" spans="1:16" x14ac:dyDescent="0.25">
      <c r="A3" s="50"/>
      <c r="B3" s="50"/>
      <c r="C3" s="50"/>
      <c r="D3" s="51"/>
      <c r="E3" s="51"/>
      <c r="F3" s="51"/>
      <c r="G3" s="51"/>
      <c r="H3" s="51"/>
      <c r="I3" s="51"/>
      <c r="J3" s="51"/>
      <c r="K3" s="51"/>
      <c r="L3" s="63"/>
      <c r="M3" s="63"/>
      <c r="N3" s="63"/>
      <c r="O3" s="52"/>
    </row>
    <row r="4" spans="1:16" ht="61.5" customHeight="1" x14ac:dyDescent="0.25">
      <c r="A4" s="190" t="s">
        <v>9</v>
      </c>
      <c r="B4" s="190"/>
      <c r="C4" s="190"/>
      <c r="D4" s="190"/>
      <c r="E4" s="190" t="s">
        <v>10</v>
      </c>
      <c r="F4" s="190" t="s">
        <v>11</v>
      </c>
      <c r="G4" s="190" t="s">
        <v>12</v>
      </c>
      <c r="H4" s="190"/>
      <c r="I4" s="190"/>
      <c r="J4" s="190"/>
      <c r="K4" s="190"/>
      <c r="L4" s="191" t="s">
        <v>13</v>
      </c>
      <c r="M4" s="192"/>
      <c r="N4" s="193"/>
      <c r="O4" s="188" t="s">
        <v>14</v>
      </c>
      <c r="P4" s="188"/>
    </row>
    <row r="5" spans="1:16" ht="78" customHeight="1" x14ac:dyDescent="0.25">
      <c r="A5" s="53" t="s">
        <v>15</v>
      </c>
      <c r="B5" s="53" t="s">
        <v>16</v>
      </c>
      <c r="C5" s="53" t="s">
        <v>17</v>
      </c>
      <c r="D5" s="53" t="s">
        <v>18</v>
      </c>
      <c r="E5" s="190"/>
      <c r="F5" s="190"/>
      <c r="G5" s="53" t="s">
        <v>19</v>
      </c>
      <c r="H5" s="53" t="s">
        <v>20</v>
      </c>
      <c r="I5" s="53" t="s">
        <v>21</v>
      </c>
      <c r="J5" s="53" t="s">
        <v>22</v>
      </c>
      <c r="K5" s="53" t="s">
        <v>23</v>
      </c>
      <c r="L5" s="119" t="s">
        <v>84</v>
      </c>
      <c r="M5" s="119" t="s">
        <v>85</v>
      </c>
      <c r="N5" s="119" t="s">
        <v>25</v>
      </c>
      <c r="O5" s="119" t="s">
        <v>86</v>
      </c>
      <c r="P5" s="120" t="s">
        <v>87</v>
      </c>
    </row>
    <row r="6" spans="1:16" s="56" customFormat="1" ht="15" customHeight="1" x14ac:dyDescent="0.25">
      <c r="A6" s="194" t="s">
        <v>105</v>
      </c>
      <c r="B6" s="196">
        <v>0</v>
      </c>
      <c r="C6" s="196"/>
      <c r="D6" s="196"/>
      <c r="E6" s="198" t="s">
        <v>106</v>
      </c>
      <c r="F6" s="54" t="s">
        <v>27</v>
      </c>
      <c r="G6" s="54"/>
      <c r="H6" s="54"/>
      <c r="I6" s="54"/>
      <c r="J6" s="54"/>
      <c r="K6" s="54"/>
      <c r="L6" s="64">
        <f>SUM(L7:L8)</f>
        <v>19821</v>
      </c>
      <c r="M6" s="64">
        <f>SUM(M7:M8)</f>
        <v>19821</v>
      </c>
      <c r="N6" s="64">
        <f>SUM(N7:N8)</f>
        <v>19808.100000000002</v>
      </c>
      <c r="O6" s="55">
        <f>N6/L6*100</f>
        <v>99.934917511729992</v>
      </c>
      <c r="P6" s="64">
        <f>N6/M6*100</f>
        <v>99.934917511729992</v>
      </c>
    </row>
    <row r="7" spans="1:16" s="56" customFormat="1" ht="28.5" customHeight="1" x14ac:dyDescent="0.25">
      <c r="A7" s="195"/>
      <c r="B7" s="197"/>
      <c r="C7" s="197"/>
      <c r="D7" s="197"/>
      <c r="E7" s="199"/>
      <c r="F7" s="186" t="s">
        <v>108</v>
      </c>
      <c r="G7" s="90">
        <v>280</v>
      </c>
      <c r="H7" s="90" t="s">
        <v>107</v>
      </c>
      <c r="I7" s="90" t="s">
        <v>100</v>
      </c>
      <c r="J7" s="153" t="s">
        <v>134</v>
      </c>
      <c r="K7" s="90"/>
      <c r="L7" s="64">
        <v>976.3</v>
      </c>
      <c r="M7" s="64">
        <v>976.3</v>
      </c>
      <c r="N7" s="166">
        <f>963.3+0.1</f>
        <v>963.4</v>
      </c>
      <c r="O7" s="55">
        <f>N7/L7*100</f>
        <v>98.678684830482439</v>
      </c>
      <c r="P7" s="64">
        <f>M7/N7*100</f>
        <v>101.33900768112933</v>
      </c>
    </row>
    <row r="8" spans="1:16" s="56" customFormat="1" ht="48.75" customHeight="1" x14ac:dyDescent="0.25">
      <c r="A8" s="195"/>
      <c r="B8" s="197"/>
      <c r="C8" s="197"/>
      <c r="D8" s="197"/>
      <c r="E8" s="199"/>
      <c r="F8" s="187"/>
      <c r="G8" s="90">
        <v>280</v>
      </c>
      <c r="H8" s="90" t="s">
        <v>107</v>
      </c>
      <c r="I8" s="90" t="s">
        <v>100</v>
      </c>
      <c r="J8" s="153" t="s">
        <v>133</v>
      </c>
      <c r="K8" s="90"/>
      <c r="L8" s="64">
        <f>18844.7</f>
        <v>18844.7</v>
      </c>
      <c r="M8" s="64">
        <f>'Форма 1'!N8</f>
        <v>18844.7</v>
      </c>
      <c r="N8" s="64">
        <f>18844.7</f>
        <v>18844.7</v>
      </c>
      <c r="O8" s="55">
        <f t="shared" ref="O8" si="0">N8/L8*100</f>
        <v>100</v>
      </c>
      <c r="P8" s="64">
        <f t="shared" ref="P8" si="1">M8/N8*100</f>
        <v>100</v>
      </c>
    </row>
  </sheetData>
  <mergeCells count="13">
    <mergeCell ref="F7:F8"/>
    <mergeCell ref="O4:P4"/>
    <mergeCell ref="A2:P2"/>
    <mergeCell ref="A4:D4"/>
    <mergeCell ref="E4:E5"/>
    <mergeCell ref="F4:F5"/>
    <mergeCell ref="G4:K4"/>
    <mergeCell ref="L4:N4"/>
    <mergeCell ref="A6:A8"/>
    <mergeCell ref="B6:B8"/>
    <mergeCell ref="C6:C8"/>
    <mergeCell ref="D6:D8"/>
    <mergeCell ref="E6:E8"/>
  </mergeCells>
  <pageMargins left="0.51181102362204722" right="0.51181102362204722" top="0.94488188976377963" bottom="0.55118110236220474" header="0.31496062992125984" footer="0.31496062992125984"/>
  <pageSetup paperSize="9" scale="7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6"/>
  <sheetViews>
    <sheetView view="pageBreakPreview" topLeftCell="A4" zoomScale="80" zoomScaleSheetLayoutView="80" workbookViewId="0">
      <selection activeCell="F16" sqref="F16"/>
    </sheetView>
  </sheetViews>
  <sheetFormatPr defaultRowHeight="15" x14ac:dyDescent="0.25"/>
  <cols>
    <col min="1" max="1" width="4.7109375" customWidth="1"/>
    <col min="3" max="3" width="37.85546875" customWidth="1"/>
    <col min="4" max="4" width="40.7109375" customWidth="1"/>
    <col min="5" max="5" width="14.85546875" customWidth="1"/>
    <col min="6" max="6" width="12.85546875" customWidth="1"/>
    <col min="7" max="7" width="11.7109375" customWidth="1"/>
  </cols>
  <sheetData>
    <row r="2" spans="1:7" ht="46.5" customHeight="1" x14ac:dyDescent="0.25">
      <c r="A2" s="208" t="s">
        <v>110</v>
      </c>
      <c r="B2" s="208"/>
      <c r="C2" s="208"/>
      <c r="D2" s="208"/>
      <c r="E2" s="208"/>
      <c r="F2" s="208"/>
      <c r="G2" s="208"/>
    </row>
    <row r="3" spans="1:7" x14ac:dyDescent="0.25">
      <c r="A3" s="18"/>
      <c r="B3" s="18"/>
      <c r="C3" s="18"/>
      <c r="D3" s="18"/>
      <c r="E3" s="18"/>
      <c r="F3" s="18"/>
    </row>
    <row r="4" spans="1:7" ht="33.75" customHeight="1" x14ac:dyDescent="0.25">
      <c r="A4" s="209" t="s">
        <v>9</v>
      </c>
      <c r="B4" s="210"/>
      <c r="C4" s="209" t="s">
        <v>28</v>
      </c>
      <c r="D4" s="209" t="s">
        <v>29</v>
      </c>
      <c r="E4" s="209" t="s">
        <v>30</v>
      </c>
      <c r="F4" s="209"/>
      <c r="G4" s="211" t="s">
        <v>31</v>
      </c>
    </row>
    <row r="5" spans="1:7" ht="57.75" customHeight="1" x14ac:dyDescent="0.25">
      <c r="A5" s="209"/>
      <c r="B5" s="210"/>
      <c r="C5" s="210" t="s">
        <v>32</v>
      </c>
      <c r="D5" s="210"/>
      <c r="E5" s="213" t="s">
        <v>88</v>
      </c>
      <c r="F5" s="214" t="s">
        <v>33</v>
      </c>
      <c r="G5" s="212"/>
    </row>
    <row r="6" spans="1:7" ht="67.5" customHeight="1" x14ac:dyDescent="0.25">
      <c r="A6" s="38" t="s">
        <v>15</v>
      </c>
      <c r="B6" s="38" t="s">
        <v>16</v>
      </c>
      <c r="C6" s="210"/>
      <c r="D6" s="210"/>
      <c r="E6" s="213"/>
      <c r="F6" s="215"/>
      <c r="G6" s="212"/>
    </row>
    <row r="7" spans="1:7" ht="25.5" customHeight="1" x14ac:dyDescent="0.25">
      <c r="A7" s="203" t="s">
        <v>91</v>
      </c>
      <c r="B7" s="204"/>
      <c r="C7" s="205" t="str">
        <f>'Форма 1'!$E$6</f>
        <v>«Формирование современной городской среды на территории Завьяловского района»</v>
      </c>
      <c r="D7" s="41" t="s">
        <v>27</v>
      </c>
      <c r="E7" s="131">
        <f>SUM(E10:E16)</f>
        <v>19821</v>
      </c>
      <c r="F7" s="42">
        <f>SUM(F10:F16)</f>
        <v>19808.100000000002</v>
      </c>
      <c r="G7" s="44">
        <f>F7/E7*100</f>
        <v>99.934917511729992</v>
      </c>
    </row>
    <row r="8" spans="1:7" ht="45" customHeight="1" x14ac:dyDescent="0.25">
      <c r="A8" s="203"/>
      <c r="B8" s="204"/>
      <c r="C8" s="206"/>
      <c r="D8" s="154" t="s">
        <v>111</v>
      </c>
      <c r="E8" s="130"/>
      <c r="F8" s="71">
        <f>SUM(F18,F28)</f>
        <v>0</v>
      </c>
      <c r="G8" s="62">
        <v>0</v>
      </c>
    </row>
    <row r="9" spans="1:7" x14ac:dyDescent="0.25">
      <c r="A9" s="203"/>
      <c r="B9" s="204"/>
      <c r="C9" s="206"/>
      <c r="D9" s="155" t="s">
        <v>34</v>
      </c>
      <c r="E9" s="47"/>
      <c r="F9" s="48"/>
      <c r="G9" s="46"/>
    </row>
    <row r="10" spans="1:7" ht="22.5" x14ac:dyDescent="0.25">
      <c r="A10" s="203"/>
      <c r="B10" s="204"/>
      <c r="C10" s="206"/>
      <c r="D10" s="155" t="s">
        <v>112</v>
      </c>
      <c r="E10" s="130">
        <v>891.1</v>
      </c>
      <c r="F10" s="71">
        <v>878.2</v>
      </c>
      <c r="G10" s="62">
        <f>F10/E10*100</f>
        <v>98.552351026820787</v>
      </c>
    </row>
    <row r="11" spans="1:7" ht="31.5" customHeight="1" x14ac:dyDescent="0.25">
      <c r="A11" s="203"/>
      <c r="B11" s="204"/>
      <c r="C11" s="206"/>
      <c r="D11" s="155" t="s">
        <v>35</v>
      </c>
      <c r="E11" s="71">
        <v>18844.7</v>
      </c>
      <c r="F11" s="71">
        <v>18844.7</v>
      </c>
      <c r="G11" s="46">
        <v>0</v>
      </c>
    </row>
    <row r="12" spans="1:7" ht="27.75" customHeight="1" x14ac:dyDescent="0.25">
      <c r="A12" s="203"/>
      <c r="B12" s="204"/>
      <c r="C12" s="206"/>
      <c r="D12" s="155" t="s">
        <v>36</v>
      </c>
      <c r="E12" s="71">
        <f t="shared" ref="E12:F12" si="0">SUM(E22,E32)</f>
        <v>0</v>
      </c>
      <c r="F12" s="71">
        <f t="shared" si="0"/>
        <v>0</v>
      </c>
      <c r="G12" s="46">
        <v>0</v>
      </c>
    </row>
    <row r="13" spans="1:7" ht="42.6" customHeight="1" x14ac:dyDescent="0.25">
      <c r="A13" s="203"/>
      <c r="B13" s="204"/>
      <c r="C13" s="206"/>
      <c r="D13" s="155" t="s">
        <v>113</v>
      </c>
      <c r="E13" s="71">
        <f t="shared" ref="E13:F15" si="1">SUM(E23,E33)</f>
        <v>0</v>
      </c>
      <c r="F13" s="71">
        <f t="shared" si="1"/>
        <v>0</v>
      </c>
      <c r="G13" s="46">
        <v>0</v>
      </c>
    </row>
    <row r="14" spans="1:7" ht="31.9" customHeight="1" x14ac:dyDescent="0.25">
      <c r="A14" s="203"/>
      <c r="B14" s="204"/>
      <c r="C14" s="206"/>
      <c r="D14" s="154" t="s">
        <v>114</v>
      </c>
      <c r="E14" s="71">
        <f t="shared" si="1"/>
        <v>0</v>
      </c>
      <c r="F14" s="71">
        <f t="shared" si="1"/>
        <v>0</v>
      </c>
      <c r="G14" s="46">
        <v>0</v>
      </c>
    </row>
    <row r="15" spans="1:7" ht="32.450000000000003" hidden="1" customHeight="1" x14ac:dyDescent="0.25">
      <c r="A15" s="203"/>
      <c r="B15" s="204"/>
      <c r="C15" s="206"/>
      <c r="D15" s="154" t="s">
        <v>37</v>
      </c>
      <c r="E15" s="71">
        <f t="shared" si="1"/>
        <v>0</v>
      </c>
      <c r="F15" s="71">
        <f t="shared" si="1"/>
        <v>0</v>
      </c>
      <c r="G15" s="46">
        <v>0</v>
      </c>
    </row>
    <row r="16" spans="1:7" x14ac:dyDescent="0.25">
      <c r="A16" s="203"/>
      <c r="B16" s="204"/>
      <c r="C16" s="207"/>
      <c r="D16" s="45" t="s">
        <v>37</v>
      </c>
      <c r="E16" s="71">
        <v>85.2</v>
      </c>
      <c r="F16" s="71">
        <v>85.2</v>
      </c>
      <c r="G16" s="46">
        <v>0</v>
      </c>
    </row>
    <row r="17" spans="1:7" hidden="1" x14ac:dyDescent="0.25">
      <c r="A17" s="203"/>
      <c r="B17" s="204"/>
      <c r="C17" s="202"/>
      <c r="D17" s="41"/>
      <c r="E17" s="43"/>
      <c r="F17" s="43"/>
      <c r="G17" s="46"/>
    </row>
    <row r="18" spans="1:7" hidden="1" x14ac:dyDescent="0.25">
      <c r="A18" s="203"/>
      <c r="B18" s="204"/>
      <c r="C18" s="202"/>
      <c r="D18" s="45"/>
      <c r="E18" s="61"/>
      <c r="F18" s="61"/>
      <c r="G18" s="62"/>
    </row>
    <row r="19" spans="1:7" hidden="1" x14ac:dyDescent="0.25">
      <c r="A19" s="203"/>
      <c r="B19" s="204"/>
      <c r="C19" s="202"/>
      <c r="D19" s="45"/>
      <c r="E19" s="48"/>
      <c r="F19" s="48"/>
      <c r="G19" s="46"/>
    </row>
    <row r="20" spans="1:7" hidden="1" x14ac:dyDescent="0.25">
      <c r="A20" s="203"/>
      <c r="B20" s="204"/>
      <c r="C20" s="202"/>
      <c r="D20" s="45"/>
      <c r="E20" s="61"/>
      <c r="F20" s="61"/>
      <c r="G20" s="62"/>
    </row>
    <row r="21" spans="1:7" ht="24.75" hidden="1" customHeight="1" x14ac:dyDescent="0.25">
      <c r="A21" s="203"/>
      <c r="B21" s="204"/>
      <c r="C21" s="202"/>
      <c r="D21" s="45"/>
      <c r="E21" s="48"/>
      <c r="F21" s="48"/>
      <c r="G21" s="46"/>
    </row>
    <row r="22" spans="1:7" ht="25.5" hidden="1" customHeight="1" x14ac:dyDescent="0.25">
      <c r="A22" s="203"/>
      <c r="B22" s="204"/>
      <c r="C22" s="202"/>
      <c r="D22" s="45"/>
      <c r="E22" s="48"/>
      <c r="F22" s="48"/>
      <c r="G22" s="46"/>
    </row>
    <row r="23" spans="1:7" ht="46.9" hidden="1" customHeight="1" x14ac:dyDescent="0.25">
      <c r="A23" s="203"/>
      <c r="B23" s="204"/>
      <c r="C23" s="202"/>
      <c r="D23" s="45"/>
      <c r="E23" s="48"/>
      <c r="F23" s="48"/>
      <c r="G23" s="46"/>
    </row>
    <row r="24" spans="1:7" ht="31.15" hidden="1" customHeight="1" x14ac:dyDescent="0.25">
      <c r="A24" s="203"/>
      <c r="B24" s="204"/>
      <c r="C24" s="202"/>
      <c r="D24" s="45"/>
      <c r="E24" s="48"/>
      <c r="F24" s="48"/>
      <c r="G24" s="46"/>
    </row>
    <row r="25" spans="1:7" ht="27.6" hidden="1" customHeight="1" x14ac:dyDescent="0.25">
      <c r="A25" s="203"/>
      <c r="B25" s="204"/>
      <c r="C25" s="202"/>
      <c r="D25" s="45"/>
      <c r="E25" s="48"/>
      <c r="F25" s="48"/>
      <c r="G25" s="46"/>
    </row>
    <row r="26" spans="1:7" hidden="1" x14ac:dyDescent="0.25">
      <c r="A26" s="203"/>
      <c r="B26" s="204"/>
      <c r="C26" s="202"/>
      <c r="D26" s="45"/>
      <c r="E26" s="48"/>
      <c r="F26" s="48"/>
      <c r="G26" s="46"/>
    </row>
    <row r="27" spans="1:7" hidden="1" x14ac:dyDescent="0.25">
      <c r="A27" s="200"/>
      <c r="B27" s="201"/>
      <c r="C27" s="202"/>
      <c r="D27" s="41"/>
      <c r="E27" s="43"/>
      <c r="F27" s="43"/>
      <c r="G27" s="46"/>
    </row>
    <row r="28" spans="1:7" hidden="1" x14ac:dyDescent="0.25">
      <c r="A28" s="200"/>
      <c r="B28" s="201"/>
      <c r="C28" s="202"/>
      <c r="D28" s="45"/>
      <c r="E28" s="61"/>
      <c r="F28" s="61"/>
      <c r="G28" s="46"/>
    </row>
    <row r="29" spans="1:7" hidden="1" x14ac:dyDescent="0.25">
      <c r="A29" s="200"/>
      <c r="B29" s="201"/>
      <c r="C29" s="202"/>
      <c r="D29" s="45"/>
      <c r="E29" s="48"/>
      <c r="F29" s="48"/>
      <c r="G29" s="46"/>
    </row>
    <row r="30" spans="1:7" hidden="1" x14ac:dyDescent="0.25">
      <c r="A30" s="200"/>
      <c r="B30" s="201"/>
      <c r="C30" s="202"/>
      <c r="D30" s="45"/>
      <c r="E30" s="61"/>
      <c r="F30" s="61"/>
      <c r="G30" s="46"/>
    </row>
    <row r="31" spans="1:7" ht="27" hidden="1" customHeight="1" x14ac:dyDescent="0.25">
      <c r="A31" s="200"/>
      <c r="B31" s="201"/>
      <c r="C31" s="202"/>
      <c r="D31" s="45"/>
      <c r="E31" s="48"/>
      <c r="F31" s="48"/>
      <c r="G31" s="46"/>
    </row>
    <row r="32" spans="1:7" ht="27.75" hidden="1" customHeight="1" x14ac:dyDescent="0.25">
      <c r="A32" s="200"/>
      <c r="B32" s="201"/>
      <c r="C32" s="202"/>
      <c r="D32" s="45"/>
      <c r="E32" s="48"/>
      <c r="F32" s="48"/>
      <c r="G32" s="46"/>
    </row>
    <row r="33" spans="1:7" ht="45" hidden="1" customHeight="1" x14ac:dyDescent="0.25">
      <c r="A33" s="200"/>
      <c r="B33" s="201"/>
      <c r="C33" s="202"/>
      <c r="D33" s="45"/>
      <c r="E33" s="48"/>
      <c r="F33" s="48"/>
      <c r="G33" s="46"/>
    </row>
    <row r="34" spans="1:7" ht="27" hidden="1" customHeight="1" x14ac:dyDescent="0.25">
      <c r="A34" s="200"/>
      <c r="B34" s="201"/>
      <c r="C34" s="202"/>
      <c r="D34" s="45"/>
      <c r="E34" s="48"/>
      <c r="F34" s="48"/>
      <c r="G34" s="46"/>
    </row>
    <row r="35" spans="1:7" ht="27.6" hidden="1" customHeight="1" x14ac:dyDescent="0.25">
      <c r="A35" s="200"/>
      <c r="B35" s="201"/>
      <c r="C35" s="202"/>
      <c r="D35" s="45"/>
      <c r="E35" s="48"/>
      <c r="F35" s="48"/>
      <c r="G35" s="46"/>
    </row>
    <row r="36" spans="1:7" hidden="1" x14ac:dyDescent="0.25">
      <c r="A36" s="200"/>
      <c r="B36" s="201"/>
      <c r="C36" s="202"/>
      <c r="D36" s="45"/>
      <c r="E36" s="48"/>
      <c r="F36" s="48"/>
      <c r="G36" s="46"/>
    </row>
  </sheetData>
  <mergeCells count="17">
    <mergeCell ref="A2:G2"/>
    <mergeCell ref="A4:B5"/>
    <mergeCell ref="C4:C6"/>
    <mergeCell ref="D4:D6"/>
    <mergeCell ref="E4:F4"/>
    <mergeCell ref="G4:G6"/>
    <mergeCell ref="E5:E6"/>
    <mergeCell ref="F5:F6"/>
    <mergeCell ref="A27:A36"/>
    <mergeCell ref="B27:B36"/>
    <mergeCell ref="C27:C36"/>
    <mergeCell ref="A7:A16"/>
    <mergeCell ref="B7:B16"/>
    <mergeCell ref="C7:C16"/>
    <mergeCell ref="A17:A26"/>
    <mergeCell ref="B17:B26"/>
    <mergeCell ref="C17:C2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1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K159"/>
  <sheetViews>
    <sheetView view="pageBreakPreview" zoomScale="110" zoomScaleNormal="70" zoomScaleSheetLayoutView="110" workbookViewId="0">
      <pane xSplit="4" ySplit="4" topLeftCell="E11" activePane="bottomRight" state="frozen"/>
      <selection pane="topRight" activeCell="E1" sqref="E1"/>
      <selection pane="bottomLeft" activeCell="A5" sqref="A5"/>
      <selection pane="bottomRight" activeCell="K8" sqref="K8"/>
    </sheetView>
  </sheetViews>
  <sheetFormatPr defaultRowHeight="15" x14ac:dyDescent="0.25"/>
  <cols>
    <col min="1" max="1" width="5.140625" customWidth="1"/>
    <col min="2" max="2" width="5.42578125" customWidth="1"/>
    <col min="3" max="3" width="5" customWidth="1"/>
    <col min="4" max="4" width="4.28515625" customWidth="1"/>
    <col min="5" max="5" width="33.140625" customWidth="1"/>
    <col min="6" max="6" width="24.140625" customWidth="1"/>
    <col min="7" max="7" width="11.85546875" style="39" customWidth="1"/>
    <col min="8" max="8" width="11.7109375" style="40" customWidth="1"/>
    <col min="9" max="9" width="25.85546875" style="35" customWidth="1"/>
    <col min="10" max="10" width="46.140625" style="35" customWidth="1"/>
    <col min="11" max="11" width="27.140625" style="114" customWidth="1"/>
  </cols>
  <sheetData>
    <row r="1" spans="1:11" s="29" customFormat="1" ht="38.450000000000003" customHeight="1" x14ac:dyDescent="0.25">
      <c r="A1" s="220" t="s">
        <v>125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</row>
    <row r="2" spans="1:11" s="29" customFormat="1" ht="2.4500000000000002" hidden="1" customHeight="1" x14ac:dyDescent="0.25">
      <c r="G2" s="39"/>
      <c r="H2" s="40"/>
      <c r="I2" s="35"/>
      <c r="J2" s="35"/>
      <c r="K2" s="114"/>
    </row>
    <row r="3" spans="1:11" s="75" customFormat="1" ht="38.450000000000003" customHeight="1" x14ac:dyDescent="0.2">
      <c r="A3" s="226" t="s">
        <v>9</v>
      </c>
      <c r="B3" s="226"/>
      <c r="C3" s="226"/>
      <c r="D3" s="226"/>
      <c r="E3" s="227" t="s">
        <v>38</v>
      </c>
      <c r="F3" s="226" t="s">
        <v>11</v>
      </c>
      <c r="G3" s="230" t="s">
        <v>76</v>
      </c>
      <c r="H3" s="216" t="s">
        <v>77</v>
      </c>
      <c r="I3" s="221" t="s">
        <v>39</v>
      </c>
      <c r="J3" s="223" t="s">
        <v>40</v>
      </c>
      <c r="K3" s="224" t="s">
        <v>41</v>
      </c>
    </row>
    <row r="4" spans="1:11" s="75" customFormat="1" ht="14.45" customHeight="1" x14ac:dyDescent="0.2">
      <c r="A4" s="74" t="s">
        <v>15</v>
      </c>
      <c r="B4" s="74" t="s">
        <v>16</v>
      </c>
      <c r="C4" s="74" t="s">
        <v>17</v>
      </c>
      <c r="D4" s="74" t="s">
        <v>18</v>
      </c>
      <c r="E4" s="228"/>
      <c r="F4" s="229"/>
      <c r="G4" s="230"/>
      <c r="H4" s="216"/>
      <c r="I4" s="222"/>
      <c r="J4" s="223"/>
      <c r="K4" s="225"/>
    </row>
    <row r="5" spans="1:11" s="29" customFormat="1" ht="30.75" customHeight="1" x14ac:dyDescent="0.25">
      <c r="A5" s="143" t="s">
        <v>105</v>
      </c>
      <c r="B5" s="144"/>
      <c r="C5" s="142"/>
      <c r="D5" s="142"/>
      <c r="E5" s="217" t="s">
        <v>106</v>
      </c>
      <c r="F5" s="218"/>
      <c r="G5" s="218"/>
      <c r="H5" s="218"/>
      <c r="I5" s="218"/>
      <c r="J5" s="218"/>
      <c r="K5" s="219"/>
    </row>
    <row r="6" spans="1:11" ht="28.5" hidden="1" customHeight="1" x14ac:dyDescent="0.25">
      <c r="A6" s="145"/>
      <c r="B6" s="146"/>
      <c r="C6" s="146"/>
      <c r="D6" s="146"/>
      <c r="E6" s="217"/>
      <c r="F6" s="218"/>
      <c r="G6" s="218"/>
      <c r="H6" s="218"/>
      <c r="I6" s="218"/>
      <c r="J6" s="218"/>
      <c r="K6" s="219"/>
    </row>
    <row r="7" spans="1:11" ht="54.75" customHeight="1" x14ac:dyDescent="0.25">
      <c r="A7" s="157">
        <v>17</v>
      </c>
      <c r="B7" s="157">
        <v>0</v>
      </c>
      <c r="C7" s="157" t="s">
        <v>78</v>
      </c>
      <c r="D7" s="157"/>
      <c r="E7" s="156" t="s">
        <v>115</v>
      </c>
      <c r="F7" s="158" t="s">
        <v>121</v>
      </c>
      <c r="G7" s="59">
        <v>2023</v>
      </c>
      <c r="H7" s="59">
        <v>2023</v>
      </c>
      <c r="I7" s="147"/>
      <c r="J7" s="162"/>
      <c r="K7" s="163"/>
    </row>
    <row r="8" spans="1:11" ht="172.5" customHeight="1" x14ac:dyDescent="0.25">
      <c r="A8" s="157" t="s">
        <v>105</v>
      </c>
      <c r="B8" s="157" t="s">
        <v>93</v>
      </c>
      <c r="C8" s="157" t="s">
        <v>78</v>
      </c>
      <c r="D8" s="157" t="s">
        <v>81</v>
      </c>
      <c r="E8" s="127" t="s">
        <v>116</v>
      </c>
      <c r="F8" s="158" t="s">
        <v>121</v>
      </c>
      <c r="G8" s="59">
        <v>2023</v>
      </c>
      <c r="H8" s="59">
        <v>2023</v>
      </c>
      <c r="I8" s="158" t="s">
        <v>122</v>
      </c>
      <c r="J8" s="167" t="s">
        <v>135</v>
      </c>
      <c r="K8" s="164"/>
    </row>
    <row r="9" spans="1:11" ht="46.5" customHeight="1" x14ac:dyDescent="0.25">
      <c r="A9" s="157" t="s">
        <v>105</v>
      </c>
      <c r="B9" s="157" t="s">
        <v>93</v>
      </c>
      <c r="C9" s="157" t="s">
        <v>78</v>
      </c>
      <c r="D9" s="157" t="s">
        <v>75</v>
      </c>
      <c r="E9" s="127" t="s">
        <v>117</v>
      </c>
      <c r="F9" s="158" t="s">
        <v>121</v>
      </c>
      <c r="G9" s="59">
        <v>2023</v>
      </c>
      <c r="H9" s="59">
        <v>2023</v>
      </c>
      <c r="I9" s="158" t="s">
        <v>117</v>
      </c>
      <c r="J9" s="168" t="s">
        <v>135</v>
      </c>
      <c r="K9" s="163"/>
    </row>
    <row r="10" spans="1:11" ht="55.5" customHeight="1" x14ac:dyDescent="0.25">
      <c r="A10" s="157" t="s">
        <v>105</v>
      </c>
      <c r="B10" s="157" t="s">
        <v>93</v>
      </c>
      <c r="C10" s="157" t="s">
        <v>79</v>
      </c>
      <c r="D10" s="157"/>
      <c r="E10" s="127" t="s">
        <v>118</v>
      </c>
      <c r="F10" s="158" t="s">
        <v>121</v>
      </c>
      <c r="G10" s="59">
        <v>2023</v>
      </c>
      <c r="H10" s="59">
        <v>2023</v>
      </c>
      <c r="I10" s="158"/>
      <c r="J10" s="169" t="s">
        <v>135</v>
      </c>
      <c r="K10" s="165"/>
    </row>
    <row r="11" spans="1:11" ht="78" customHeight="1" x14ac:dyDescent="0.25">
      <c r="A11" s="157" t="s">
        <v>105</v>
      </c>
      <c r="B11" s="157" t="s">
        <v>93</v>
      </c>
      <c r="C11" s="157" t="s">
        <v>79</v>
      </c>
      <c r="D11" s="157" t="s">
        <v>81</v>
      </c>
      <c r="E11" s="127" t="s">
        <v>119</v>
      </c>
      <c r="F11" s="158" t="s">
        <v>121</v>
      </c>
      <c r="G11" s="59">
        <v>2023</v>
      </c>
      <c r="H11" s="59">
        <v>2023</v>
      </c>
      <c r="I11" s="158" t="s">
        <v>123</v>
      </c>
      <c r="J11" s="167" t="s">
        <v>135</v>
      </c>
      <c r="K11" s="163"/>
    </row>
    <row r="12" spans="1:11" ht="74.25" customHeight="1" x14ac:dyDescent="0.25">
      <c r="A12" s="157" t="s">
        <v>105</v>
      </c>
      <c r="B12" s="157" t="s">
        <v>93</v>
      </c>
      <c r="C12" s="157" t="s">
        <v>79</v>
      </c>
      <c r="D12" s="157" t="s">
        <v>75</v>
      </c>
      <c r="E12" s="127" t="s">
        <v>120</v>
      </c>
      <c r="F12" s="158" t="s">
        <v>121</v>
      </c>
      <c r="G12" s="59">
        <v>2023</v>
      </c>
      <c r="H12" s="59">
        <v>2023</v>
      </c>
      <c r="I12" s="158" t="s">
        <v>124</v>
      </c>
      <c r="J12" s="169" t="s">
        <v>135</v>
      </c>
      <c r="K12" s="163"/>
    </row>
    <row r="13" spans="1:11" x14ac:dyDescent="0.25">
      <c r="A13" s="75"/>
      <c r="B13" s="75"/>
      <c r="C13" s="75"/>
      <c r="D13" s="75"/>
      <c r="E13" s="75"/>
      <c r="F13" s="75"/>
      <c r="G13" s="149"/>
      <c r="H13" s="150"/>
      <c r="I13" s="151"/>
      <c r="J13" s="151"/>
      <c r="K13" s="152"/>
    </row>
    <row r="14" spans="1:11" x14ac:dyDescent="0.25">
      <c r="A14" s="75"/>
      <c r="B14" s="75"/>
      <c r="C14" s="75"/>
      <c r="D14" s="75"/>
      <c r="E14" s="75"/>
      <c r="F14" s="75"/>
      <c r="G14" s="149"/>
      <c r="H14" s="150"/>
      <c r="I14" s="151"/>
      <c r="J14" s="151"/>
      <c r="K14" s="152"/>
    </row>
    <row r="15" spans="1:11" x14ac:dyDescent="0.25">
      <c r="A15" s="75"/>
      <c r="B15" s="75"/>
      <c r="C15" s="75"/>
      <c r="D15" s="75"/>
      <c r="E15" s="75"/>
      <c r="F15" s="75"/>
      <c r="G15" s="149"/>
      <c r="H15" s="150"/>
      <c r="I15" s="151"/>
      <c r="J15" s="151"/>
      <c r="K15" s="152"/>
    </row>
    <row r="16" spans="1:11" x14ac:dyDescent="0.25">
      <c r="A16" s="75"/>
      <c r="B16" s="75"/>
      <c r="C16" s="75"/>
      <c r="D16" s="75"/>
      <c r="E16" s="75"/>
      <c r="F16" s="75"/>
      <c r="G16" s="149"/>
      <c r="H16" s="150"/>
      <c r="I16" s="151"/>
      <c r="J16" s="151"/>
      <c r="K16" s="152"/>
    </row>
    <row r="17" spans="1:11" x14ac:dyDescent="0.25">
      <c r="A17" s="75"/>
      <c r="B17" s="75"/>
      <c r="C17" s="75"/>
      <c r="D17" s="75"/>
      <c r="E17" s="75"/>
      <c r="F17" s="75"/>
      <c r="G17" s="149"/>
      <c r="H17" s="150"/>
      <c r="I17" s="151"/>
      <c r="J17" s="151"/>
      <c r="K17" s="152"/>
    </row>
    <row r="18" spans="1:11" x14ac:dyDescent="0.25">
      <c r="A18" s="75"/>
      <c r="B18" s="75"/>
      <c r="C18" s="75"/>
      <c r="D18" s="75"/>
      <c r="E18" s="75"/>
      <c r="F18" s="75"/>
      <c r="G18" s="149"/>
      <c r="H18" s="150"/>
      <c r="I18" s="151"/>
      <c r="J18" s="151"/>
      <c r="K18" s="152"/>
    </row>
    <row r="19" spans="1:11" x14ac:dyDescent="0.25">
      <c r="A19" s="75"/>
      <c r="B19" s="75"/>
      <c r="C19" s="75"/>
      <c r="D19" s="75"/>
      <c r="E19" s="75"/>
      <c r="F19" s="75"/>
      <c r="G19" s="149"/>
      <c r="H19" s="150"/>
      <c r="I19" s="151"/>
      <c r="J19" s="151"/>
      <c r="K19" s="152"/>
    </row>
    <row r="20" spans="1:11" x14ac:dyDescent="0.25">
      <c r="A20" s="75"/>
      <c r="B20" s="75"/>
      <c r="C20" s="75"/>
      <c r="D20" s="75"/>
      <c r="E20" s="75"/>
      <c r="F20" s="75"/>
      <c r="G20" s="149"/>
      <c r="H20" s="150"/>
      <c r="I20" s="151"/>
      <c r="J20" s="151"/>
      <c r="K20" s="152"/>
    </row>
    <row r="21" spans="1:11" x14ac:dyDescent="0.25">
      <c r="A21" s="75"/>
      <c r="B21" s="75"/>
      <c r="C21" s="75"/>
      <c r="D21" s="75"/>
      <c r="E21" s="75"/>
      <c r="F21" s="75"/>
      <c r="G21" s="149"/>
      <c r="H21" s="150"/>
      <c r="I21" s="151"/>
      <c r="J21" s="151"/>
      <c r="K21" s="152"/>
    </row>
    <row r="22" spans="1:11" x14ac:dyDescent="0.25">
      <c r="A22" s="75"/>
      <c r="B22" s="75"/>
      <c r="C22" s="75"/>
      <c r="D22" s="75"/>
      <c r="E22" s="75"/>
      <c r="F22" s="75"/>
      <c r="G22" s="149"/>
      <c r="H22" s="150"/>
      <c r="I22" s="151"/>
      <c r="J22" s="151"/>
      <c r="K22" s="152"/>
    </row>
    <row r="23" spans="1:11" x14ac:dyDescent="0.25">
      <c r="A23" s="75"/>
      <c r="B23" s="75"/>
      <c r="C23" s="75"/>
      <c r="D23" s="75"/>
      <c r="E23" s="75"/>
      <c r="F23" s="75"/>
      <c r="G23" s="149"/>
      <c r="H23" s="150"/>
      <c r="I23" s="151"/>
      <c r="J23" s="151"/>
      <c r="K23" s="152"/>
    </row>
    <row r="24" spans="1:11" x14ac:dyDescent="0.25">
      <c r="A24" s="75"/>
      <c r="B24" s="75"/>
      <c r="C24" s="75"/>
      <c r="D24" s="75"/>
      <c r="E24" s="75"/>
      <c r="F24" s="75"/>
      <c r="G24" s="149"/>
      <c r="H24" s="150"/>
      <c r="I24" s="151"/>
      <c r="J24" s="151"/>
      <c r="K24" s="152"/>
    </row>
    <row r="25" spans="1:11" x14ac:dyDescent="0.25">
      <c r="A25" s="75"/>
      <c r="B25" s="75"/>
      <c r="C25" s="75"/>
      <c r="D25" s="75"/>
      <c r="E25" s="75"/>
      <c r="F25" s="75"/>
      <c r="G25" s="149"/>
      <c r="H25" s="150"/>
      <c r="I25" s="151"/>
      <c r="J25" s="151"/>
      <c r="K25" s="152"/>
    </row>
    <row r="26" spans="1:11" x14ac:dyDescent="0.25">
      <c r="A26" s="75"/>
      <c r="B26" s="75"/>
      <c r="C26" s="75"/>
      <c r="D26" s="75"/>
      <c r="E26" s="75"/>
      <c r="F26" s="75"/>
      <c r="G26" s="149"/>
      <c r="H26" s="150"/>
      <c r="I26" s="151"/>
      <c r="J26" s="151"/>
      <c r="K26" s="152"/>
    </row>
    <row r="27" spans="1:11" x14ac:dyDescent="0.25">
      <c r="A27" s="75"/>
      <c r="B27" s="75"/>
      <c r="C27" s="75"/>
      <c r="D27" s="75"/>
      <c r="E27" s="75"/>
      <c r="F27" s="75"/>
      <c r="G27" s="149"/>
      <c r="H27" s="150"/>
      <c r="I27" s="151"/>
      <c r="J27" s="151"/>
      <c r="K27" s="152"/>
    </row>
    <row r="28" spans="1:11" x14ac:dyDescent="0.25">
      <c r="A28" s="75"/>
      <c r="B28" s="75"/>
      <c r="C28" s="75"/>
      <c r="D28" s="75"/>
      <c r="E28" s="75"/>
      <c r="F28" s="75"/>
      <c r="G28" s="149"/>
      <c r="H28" s="150"/>
      <c r="I28" s="151"/>
      <c r="J28" s="151"/>
      <c r="K28" s="152"/>
    </row>
    <row r="29" spans="1:11" x14ac:dyDescent="0.25">
      <c r="A29" s="75"/>
      <c r="B29" s="75"/>
      <c r="C29" s="75"/>
      <c r="D29" s="75"/>
      <c r="E29" s="75"/>
      <c r="F29" s="75"/>
      <c r="G29" s="149"/>
      <c r="H29" s="150"/>
      <c r="I29" s="151"/>
      <c r="J29" s="151"/>
      <c r="K29" s="152"/>
    </row>
    <row r="30" spans="1:11" x14ac:dyDescent="0.25">
      <c r="A30" s="75"/>
      <c r="B30" s="75"/>
      <c r="C30" s="75"/>
      <c r="D30" s="75"/>
      <c r="E30" s="75"/>
      <c r="F30" s="75"/>
      <c r="G30" s="149"/>
      <c r="H30" s="150"/>
      <c r="I30" s="151"/>
      <c r="J30" s="151"/>
      <c r="K30" s="152"/>
    </row>
    <row r="31" spans="1:11" x14ac:dyDescent="0.25">
      <c r="A31" s="75"/>
      <c r="B31" s="75"/>
      <c r="C31" s="75"/>
      <c r="D31" s="75"/>
      <c r="E31" s="75"/>
      <c r="F31" s="75"/>
      <c r="G31" s="149"/>
      <c r="H31" s="150"/>
      <c r="I31" s="151"/>
      <c r="J31" s="151"/>
      <c r="K31" s="152"/>
    </row>
    <row r="32" spans="1:11" x14ac:dyDescent="0.25">
      <c r="A32" s="75"/>
      <c r="B32" s="75"/>
      <c r="C32" s="75"/>
      <c r="D32" s="75"/>
      <c r="E32" s="75"/>
      <c r="F32" s="75"/>
      <c r="G32" s="149"/>
      <c r="H32" s="150"/>
      <c r="I32" s="151"/>
      <c r="J32" s="151"/>
      <c r="K32" s="152"/>
    </row>
    <row r="33" spans="1:11" x14ac:dyDescent="0.25">
      <c r="A33" s="75"/>
      <c r="B33" s="75"/>
      <c r="C33" s="75"/>
      <c r="D33" s="75"/>
      <c r="E33" s="75"/>
      <c r="F33" s="75"/>
      <c r="G33" s="149"/>
      <c r="H33" s="150"/>
      <c r="I33" s="151"/>
      <c r="J33" s="151"/>
      <c r="K33" s="152"/>
    </row>
    <row r="34" spans="1:11" x14ac:dyDescent="0.25">
      <c r="A34" s="75"/>
      <c r="B34" s="75"/>
      <c r="C34" s="75"/>
      <c r="D34" s="75"/>
      <c r="E34" s="75"/>
      <c r="F34" s="75"/>
      <c r="G34" s="149"/>
      <c r="H34" s="150"/>
      <c r="I34" s="151"/>
      <c r="J34" s="151"/>
      <c r="K34" s="152"/>
    </row>
    <row r="35" spans="1:11" x14ac:dyDescent="0.25">
      <c r="A35" s="75"/>
      <c r="B35" s="75"/>
      <c r="C35" s="75"/>
      <c r="D35" s="75"/>
      <c r="E35" s="75"/>
      <c r="F35" s="75"/>
      <c r="G35" s="149"/>
      <c r="H35" s="150"/>
      <c r="I35" s="151"/>
      <c r="J35" s="151"/>
      <c r="K35" s="152"/>
    </row>
    <row r="36" spans="1:11" x14ac:dyDescent="0.25">
      <c r="A36" s="75"/>
      <c r="B36" s="75"/>
      <c r="C36" s="75"/>
      <c r="D36" s="75"/>
      <c r="E36" s="75"/>
      <c r="F36" s="75"/>
      <c r="G36" s="149"/>
      <c r="H36" s="150"/>
      <c r="I36" s="151"/>
      <c r="J36" s="151"/>
      <c r="K36" s="152"/>
    </row>
    <row r="37" spans="1:11" x14ac:dyDescent="0.25">
      <c r="A37" s="75"/>
      <c r="B37" s="75"/>
      <c r="C37" s="75"/>
      <c r="D37" s="75"/>
      <c r="E37" s="75"/>
      <c r="F37" s="75"/>
      <c r="G37" s="149"/>
      <c r="H37" s="150"/>
      <c r="I37" s="151"/>
      <c r="J37" s="151"/>
      <c r="K37" s="152"/>
    </row>
    <row r="38" spans="1:11" x14ac:dyDescent="0.25">
      <c r="A38" s="75"/>
      <c r="B38" s="75"/>
      <c r="C38" s="75"/>
      <c r="D38" s="75"/>
      <c r="E38" s="75"/>
      <c r="F38" s="75"/>
      <c r="G38" s="149"/>
      <c r="H38" s="150"/>
      <c r="I38" s="151"/>
      <c r="J38" s="151"/>
      <c r="K38" s="152"/>
    </row>
    <row r="39" spans="1:11" x14ac:dyDescent="0.25">
      <c r="A39" s="75"/>
      <c r="B39" s="75"/>
      <c r="C39" s="75"/>
      <c r="D39" s="75"/>
      <c r="E39" s="75"/>
      <c r="F39" s="75"/>
      <c r="G39" s="149"/>
      <c r="H39" s="150"/>
      <c r="I39" s="151"/>
      <c r="J39" s="151"/>
      <c r="K39" s="152"/>
    </row>
    <row r="40" spans="1:11" x14ac:dyDescent="0.25">
      <c r="A40" s="75"/>
      <c r="B40" s="75"/>
      <c r="C40" s="75"/>
      <c r="D40" s="75"/>
      <c r="E40" s="75"/>
      <c r="F40" s="75"/>
      <c r="G40" s="149"/>
      <c r="H40" s="150"/>
      <c r="I40" s="151"/>
      <c r="J40" s="151"/>
      <c r="K40" s="152"/>
    </row>
    <row r="41" spans="1:11" x14ac:dyDescent="0.25">
      <c r="A41" s="75"/>
      <c r="B41" s="75"/>
      <c r="C41" s="75"/>
      <c r="D41" s="75"/>
      <c r="E41" s="75"/>
      <c r="F41" s="75"/>
      <c r="G41" s="149"/>
      <c r="H41" s="150"/>
      <c r="I41" s="151"/>
      <c r="J41" s="151"/>
      <c r="K41" s="152"/>
    </row>
    <row r="42" spans="1:11" x14ac:dyDescent="0.25">
      <c r="A42" s="75"/>
      <c r="B42" s="75"/>
      <c r="C42" s="75"/>
      <c r="D42" s="75"/>
      <c r="E42" s="75"/>
      <c r="F42" s="75"/>
      <c r="G42" s="149"/>
      <c r="H42" s="150"/>
      <c r="I42" s="151"/>
      <c r="J42" s="151"/>
      <c r="K42" s="152"/>
    </row>
    <row r="43" spans="1:11" x14ac:dyDescent="0.25">
      <c r="A43" s="75"/>
      <c r="B43" s="75"/>
      <c r="C43" s="75"/>
      <c r="D43" s="75"/>
      <c r="E43" s="75"/>
      <c r="F43" s="75"/>
      <c r="G43" s="149"/>
      <c r="H43" s="150"/>
      <c r="I43" s="151"/>
      <c r="J43" s="151"/>
      <c r="K43" s="152"/>
    </row>
    <row r="44" spans="1:11" x14ac:dyDescent="0.25">
      <c r="A44" s="75"/>
      <c r="B44" s="75"/>
      <c r="C44" s="75"/>
      <c r="D44" s="75"/>
      <c r="E44" s="75"/>
      <c r="F44" s="75"/>
      <c r="G44" s="149"/>
      <c r="H44" s="150"/>
      <c r="I44" s="151"/>
      <c r="J44" s="151"/>
      <c r="K44" s="152"/>
    </row>
    <row r="45" spans="1:11" x14ac:dyDescent="0.25">
      <c r="A45" s="75"/>
      <c r="B45" s="75"/>
      <c r="C45" s="75"/>
      <c r="D45" s="75"/>
      <c r="E45" s="75"/>
      <c r="F45" s="75"/>
      <c r="G45" s="149"/>
      <c r="H45" s="150"/>
      <c r="I45" s="151"/>
      <c r="J45" s="151"/>
      <c r="K45" s="152"/>
    </row>
    <row r="46" spans="1:11" x14ac:dyDescent="0.25">
      <c r="A46" s="75"/>
      <c r="B46" s="75"/>
      <c r="C46" s="75"/>
      <c r="D46" s="75"/>
      <c r="E46" s="75"/>
      <c r="F46" s="75"/>
      <c r="G46" s="149"/>
      <c r="H46" s="150"/>
      <c r="I46" s="151"/>
      <c r="J46" s="151"/>
      <c r="K46" s="152"/>
    </row>
    <row r="47" spans="1:11" x14ac:dyDescent="0.25">
      <c r="A47" s="75"/>
      <c r="B47" s="75"/>
      <c r="C47" s="75"/>
      <c r="D47" s="75"/>
      <c r="E47" s="75"/>
      <c r="F47" s="75"/>
      <c r="G47" s="149"/>
      <c r="H47" s="150"/>
      <c r="I47" s="151"/>
      <c r="J47" s="151"/>
      <c r="K47" s="152"/>
    </row>
    <row r="48" spans="1:11" x14ac:dyDescent="0.25">
      <c r="A48" s="75"/>
      <c r="B48" s="75"/>
      <c r="C48" s="75"/>
      <c r="D48" s="75"/>
      <c r="E48" s="75"/>
      <c r="F48" s="75"/>
      <c r="G48" s="149"/>
      <c r="H48" s="150"/>
      <c r="I48" s="151"/>
      <c r="J48" s="151"/>
      <c r="K48" s="152"/>
    </row>
    <row r="49" spans="1:11" x14ac:dyDescent="0.25">
      <c r="A49" s="75"/>
      <c r="B49" s="75"/>
      <c r="C49" s="75"/>
      <c r="D49" s="75"/>
      <c r="E49" s="75"/>
      <c r="F49" s="75"/>
      <c r="G49" s="149"/>
      <c r="H49" s="150"/>
      <c r="I49" s="151"/>
      <c r="J49" s="151"/>
      <c r="K49" s="152"/>
    </row>
    <row r="50" spans="1:11" x14ac:dyDescent="0.25">
      <c r="A50" s="75"/>
      <c r="B50" s="75"/>
      <c r="C50" s="75"/>
      <c r="D50" s="75"/>
      <c r="E50" s="75"/>
      <c r="F50" s="75"/>
      <c r="G50" s="149"/>
      <c r="H50" s="150"/>
      <c r="I50" s="151"/>
      <c r="J50" s="151"/>
      <c r="K50" s="152"/>
    </row>
    <row r="51" spans="1:11" x14ac:dyDescent="0.25">
      <c r="A51" s="75"/>
      <c r="B51" s="75"/>
      <c r="C51" s="75"/>
      <c r="D51" s="75"/>
      <c r="E51" s="75"/>
      <c r="F51" s="75"/>
      <c r="G51" s="149"/>
      <c r="H51" s="150"/>
      <c r="I51" s="151"/>
      <c r="J51" s="151"/>
      <c r="K51" s="152"/>
    </row>
    <row r="52" spans="1:11" x14ac:dyDescent="0.25">
      <c r="A52" s="75"/>
      <c r="B52" s="75"/>
      <c r="C52" s="75"/>
      <c r="D52" s="75"/>
      <c r="E52" s="75"/>
      <c r="F52" s="75"/>
      <c r="G52" s="149"/>
      <c r="H52" s="150"/>
      <c r="I52" s="151"/>
      <c r="J52" s="151"/>
      <c r="K52" s="152"/>
    </row>
    <row r="53" spans="1:11" x14ac:dyDescent="0.25">
      <c r="A53" s="75"/>
      <c r="B53" s="75"/>
      <c r="C53" s="75"/>
      <c r="D53" s="75"/>
      <c r="E53" s="75"/>
      <c r="F53" s="75"/>
      <c r="G53" s="149"/>
      <c r="H53" s="150"/>
      <c r="I53" s="151"/>
      <c r="J53" s="151"/>
      <c r="K53" s="152"/>
    </row>
    <row r="54" spans="1:11" x14ac:dyDescent="0.25">
      <c r="A54" s="75"/>
      <c r="B54" s="75"/>
      <c r="C54" s="75"/>
      <c r="D54" s="75"/>
      <c r="E54" s="75"/>
      <c r="F54" s="75"/>
      <c r="G54" s="149"/>
      <c r="H54" s="150"/>
      <c r="I54" s="151"/>
      <c r="J54" s="151"/>
      <c r="K54" s="152"/>
    </row>
    <row r="55" spans="1:11" x14ac:dyDescent="0.25">
      <c r="A55" s="75"/>
      <c r="B55" s="75"/>
      <c r="C55" s="75"/>
      <c r="D55" s="75"/>
      <c r="E55" s="75"/>
      <c r="F55" s="75"/>
      <c r="G55" s="149"/>
      <c r="H55" s="150"/>
      <c r="I55" s="151"/>
      <c r="J55" s="151"/>
      <c r="K55" s="152"/>
    </row>
    <row r="56" spans="1:11" x14ac:dyDescent="0.25">
      <c r="A56" s="75"/>
      <c r="B56" s="75"/>
      <c r="C56" s="75"/>
      <c r="D56" s="75"/>
      <c r="E56" s="75"/>
      <c r="F56" s="75"/>
      <c r="G56" s="149"/>
      <c r="H56" s="150"/>
      <c r="I56" s="151"/>
      <c r="J56" s="151"/>
      <c r="K56" s="152"/>
    </row>
    <row r="57" spans="1:11" x14ac:dyDescent="0.25">
      <c r="A57" s="75"/>
      <c r="B57" s="75"/>
      <c r="C57" s="75"/>
      <c r="D57" s="75"/>
      <c r="E57" s="75"/>
      <c r="F57" s="75"/>
      <c r="G57" s="149"/>
      <c r="H57" s="150"/>
      <c r="I57" s="151"/>
      <c r="J57" s="151"/>
      <c r="K57" s="152"/>
    </row>
    <row r="58" spans="1:11" x14ac:dyDescent="0.25">
      <c r="A58" s="75"/>
      <c r="B58" s="75"/>
      <c r="C58" s="75"/>
      <c r="D58" s="75"/>
      <c r="E58" s="75"/>
      <c r="F58" s="75"/>
      <c r="G58" s="149"/>
      <c r="H58" s="150"/>
      <c r="I58" s="151"/>
      <c r="J58" s="151"/>
      <c r="K58" s="152"/>
    </row>
    <row r="59" spans="1:11" x14ac:dyDescent="0.25">
      <c r="A59" s="75"/>
      <c r="B59" s="75"/>
      <c r="C59" s="75"/>
      <c r="D59" s="75"/>
      <c r="E59" s="75"/>
      <c r="F59" s="75"/>
      <c r="G59" s="149"/>
      <c r="H59" s="150"/>
      <c r="I59" s="151"/>
      <c r="J59" s="151"/>
      <c r="K59" s="152"/>
    </row>
    <row r="60" spans="1:11" x14ac:dyDescent="0.25">
      <c r="A60" s="75"/>
      <c r="B60" s="75"/>
      <c r="C60" s="75"/>
      <c r="D60" s="75"/>
      <c r="E60" s="75"/>
      <c r="F60" s="75"/>
      <c r="G60" s="149"/>
      <c r="H60" s="150"/>
      <c r="I60" s="151"/>
      <c r="J60" s="151"/>
      <c r="K60" s="152"/>
    </row>
    <row r="61" spans="1:11" x14ac:dyDescent="0.25">
      <c r="A61" s="75"/>
      <c r="B61" s="75"/>
      <c r="C61" s="75"/>
      <c r="D61" s="75"/>
      <c r="E61" s="75"/>
      <c r="F61" s="75"/>
      <c r="G61" s="149"/>
      <c r="H61" s="150"/>
      <c r="I61" s="151"/>
      <c r="J61" s="151"/>
      <c r="K61" s="152"/>
    </row>
    <row r="62" spans="1:11" x14ac:dyDescent="0.25">
      <c r="A62" s="75"/>
      <c r="B62" s="75"/>
      <c r="C62" s="75"/>
      <c r="D62" s="75"/>
      <c r="E62" s="75"/>
      <c r="F62" s="75"/>
      <c r="G62" s="149"/>
      <c r="H62" s="150"/>
      <c r="I62" s="151"/>
      <c r="J62" s="151"/>
      <c r="K62" s="152"/>
    </row>
    <row r="63" spans="1:11" x14ac:dyDescent="0.25">
      <c r="A63" s="75"/>
      <c r="B63" s="75"/>
      <c r="C63" s="75"/>
      <c r="D63" s="75"/>
      <c r="E63" s="75"/>
      <c r="F63" s="75"/>
      <c r="G63" s="149"/>
      <c r="H63" s="150"/>
      <c r="I63" s="151"/>
      <c r="J63" s="151"/>
      <c r="K63" s="152"/>
    </row>
    <row r="64" spans="1:11" x14ac:dyDescent="0.25">
      <c r="A64" s="75"/>
      <c r="B64" s="75"/>
      <c r="C64" s="75"/>
      <c r="D64" s="75"/>
      <c r="E64" s="75"/>
      <c r="F64" s="75"/>
      <c r="G64" s="149"/>
      <c r="H64" s="150"/>
      <c r="I64" s="151"/>
      <c r="J64" s="151"/>
      <c r="K64" s="152"/>
    </row>
    <row r="65" spans="1:11" x14ac:dyDescent="0.25">
      <c r="A65" s="75"/>
      <c r="B65" s="75"/>
      <c r="C65" s="75"/>
      <c r="D65" s="75"/>
      <c r="E65" s="75"/>
      <c r="F65" s="75"/>
      <c r="G65" s="149"/>
      <c r="H65" s="150"/>
      <c r="I65" s="151"/>
      <c r="J65" s="151"/>
      <c r="K65" s="152"/>
    </row>
    <row r="66" spans="1:11" x14ac:dyDescent="0.25">
      <c r="A66" s="75"/>
      <c r="B66" s="75"/>
      <c r="C66" s="75"/>
      <c r="D66" s="75"/>
      <c r="E66" s="75"/>
      <c r="F66" s="75"/>
      <c r="G66" s="149"/>
      <c r="H66" s="150"/>
      <c r="I66" s="151"/>
      <c r="J66" s="151"/>
      <c r="K66" s="152"/>
    </row>
    <row r="67" spans="1:11" x14ac:dyDescent="0.25">
      <c r="A67" s="75"/>
      <c r="B67" s="75"/>
      <c r="C67" s="75"/>
      <c r="D67" s="75"/>
      <c r="E67" s="75"/>
      <c r="F67" s="75"/>
      <c r="G67" s="149"/>
      <c r="H67" s="150"/>
      <c r="I67" s="151"/>
      <c r="J67" s="151"/>
      <c r="K67" s="152"/>
    </row>
    <row r="68" spans="1:11" x14ac:dyDescent="0.25">
      <c r="A68" s="75"/>
      <c r="B68" s="75"/>
      <c r="C68" s="75"/>
      <c r="D68" s="75"/>
      <c r="E68" s="75"/>
      <c r="F68" s="75"/>
      <c r="G68" s="149"/>
      <c r="H68" s="150"/>
      <c r="I68" s="151"/>
      <c r="J68" s="151"/>
      <c r="K68" s="152"/>
    </row>
    <row r="69" spans="1:11" x14ac:dyDescent="0.25">
      <c r="A69" s="75"/>
      <c r="B69" s="75"/>
      <c r="C69" s="75"/>
      <c r="D69" s="75"/>
      <c r="E69" s="75"/>
      <c r="F69" s="75"/>
      <c r="G69" s="149"/>
      <c r="H69" s="150"/>
      <c r="I69" s="151"/>
      <c r="J69" s="151"/>
      <c r="K69" s="152"/>
    </row>
    <row r="70" spans="1:11" x14ac:dyDescent="0.25">
      <c r="A70" s="75"/>
      <c r="B70" s="75"/>
      <c r="C70" s="75"/>
      <c r="D70" s="75"/>
      <c r="E70" s="75"/>
      <c r="F70" s="75"/>
      <c r="G70" s="149"/>
      <c r="H70" s="150"/>
      <c r="I70" s="151"/>
      <c r="J70" s="151"/>
      <c r="K70" s="152"/>
    </row>
    <row r="71" spans="1:11" x14ac:dyDescent="0.25">
      <c r="A71" s="75"/>
      <c r="B71" s="75"/>
      <c r="C71" s="75"/>
      <c r="D71" s="75"/>
      <c r="E71" s="75"/>
      <c r="F71" s="75"/>
      <c r="G71" s="149"/>
      <c r="H71" s="150"/>
      <c r="I71" s="151"/>
      <c r="J71" s="151"/>
      <c r="K71" s="152"/>
    </row>
    <row r="72" spans="1:11" x14ac:dyDescent="0.25">
      <c r="A72" s="75"/>
      <c r="B72" s="75"/>
      <c r="C72" s="75"/>
      <c r="D72" s="75"/>
      <c r="E72" s="75"/>
      <c r="F72" s="75"/>
      <c r="G72" s="149"/>
      <c r="H72" s="150"/>
      <c r="I72" s="151"/>
      <c r="J72" s="151"/>
      <c r="K72" s="152"/>
    </row>
    <row r="73" spans="1:11" x14ac:dyDescent="0.25">
      <c r="A73" s="75"/>
      <c r="B73" s="75"/>
      <c r="C73" s="75"/>
      <c r="D73" s="75"/>
      <c r="E73" s="75"/>
      <c r="F73" s="75"/>
      <c r="G73" s="149"/>
      <c r="H73" s="150"/>
      <c r="I73" s="151"/>
      <c r="J73" s="151"/>
      <c r="K73" s="152"/>
    </row>
    <row r="74" spans="1:11" x14ac:dyDescent="0.25">
      <c r="A74" s="75"/>
      <c r="B74" s="75"/>
      <c r="C74" s="75"/>
      <c r="D74" s="75"/>
      <c r="E74" s="75"/>
      <c r="F74" s="75"/>
      <c r="G74" s="149"/>
      <c r="H74" s="150"/>
      <c r="I74" s="151"/>
      <c r="J74" s="151"/>
      <c r="K74" s="152"/>
    </row>
    <row r="75" spans="1:11" x14ac:dyDescent="0.25">
      <c r="A75" s="75"/>
      <c r="B75" s="75"/>
      <c r="C75" s="75"/>
      <c r="D75" s="75"/>
      <c r="E75" s="75"/>
      <c r="F75" s="75"/>
      <c r="G75" s="149"/>
      <c r="H75" s="150"/>
      <c r="I75" s="151"/>
      <c r="J75" s="151"/>
      <c r="K75" s="152"/>
    </row>
    <row r="76" spans="1:11" x14ac:dyDescent="0.25">
      <c r="A76" s="75"/>
      <c r="B76" s="75"/>
      <c r="C76" s="75"/>
      <c r="D76" s="75"/>
      <c r="E76" s="75"/>
      <c r="F76" s="75"/>
      <c r="G76" s="149"/>
      <c r="H76" s="150"/>
      <c r="I76" s="151"/>
      <c r="J76" s="151"/>
      <c r="K76" s="152"/>
    </row>
    <row r="77" spans="1:11" x14ac:dyDescent="0.25">
      <c r="A77" s="75"/>
      <c r="B77" s="75"/>
      <c r="C77" s="75"/>
      <c r="D77" s="75"/>
      <c r="E77" s="75"/>
      <c r="F77" s="75"/>
      <c r="G77" s="149"/>
      <c r="H77" s="150"/>
      <c r="I77" s="151"/>
      <c r="J77" s="151"/>
      <c r="K77" s="152"/>
    </row>
    <row r="78" spans="1:11" x14ac:dyDescent="0.25">
      <c r="A78" s="75"/>
      <c r="B78" s="75"/>
      <c r="C78" s="75"/>
      <c r="D78" s="75"/>
      <c r="E78" s="75"/>
      <c r="F78" s="75"/>
      <c r="G78" s="149"/>
      <c r="H78" s="150"/>
      <c r="I78" s="151"/>
      <c r="J78" s="151"/>
      <c r="K78" s="152"/>
    </row>
    <row r="79" spans="1:11" x14ac:dyDescent="0.25">
      <c r="A79" s="75"/>
      <c r="B79" s="75"/>
      <c r="C79" s="75"/>
      <c r="D79" s="75"/>
      <c r="E79" s="75"/>
      <c r="F79" s="75"/>
      <c r="G79" s="149"/>
      <c r="H79" s="150"/>
      <c r="I79" s="151"/>
      <c r="J79" s="151"/>
      <c r="K79" s="152"/>
    </row>
    <row r="80" spans="1:11" x14ac:dyDescent="0.25">
      <c r="A80" s="75"/>
      <c r="B80" s="75"/>
      <c r="C80" s="75"/>
      <c r="D80" s="75"/>
      <c r="E80" s="75"/>
      <c r="F80" s="75"/>
      <c r="G80" s="149"/>
      <c r="H80" s="150"/>
      <c r="I80" s="151"/>
      <c r="J80" s="151"/>
      <c r="K80" s="152"/>
    </row>
    <row r="81" spans="1:11" x14ac:dyDescent="0.25">
      <c r="A81" s="75"/>
      <c r="B81" s="75"/>
      <c r="C81" s="75"/>
      <c r="D81" s="75"/>
      <c r="E81" s="75"/>
      <c r="F81" s="75"/>
      <c r="G81" s="149"/>
      <c r="H81" s="150"/>
      <c r="I81" s="151"/>
      <c r="J81" s="151"/>
      <c r="K81" s="152"/>
    </row>
    <row r="82" spans="1:11" x14ac:dyDescent="0.25">
      <c r="A82" s="75"/>
      <c r="B82" s="75"/>
      <c r="C82" s="75"/>
      <c r="D82" s="75"/>
      <c r="E82" s="75"/>
      <c r="F82" s="75"/>
      <c r="G82" s="149"/>
      <c r="H82" s="150"/>
      <c r="I82" s="151"/>
      <c r="J82" s="151"/>
      <c r="K82" s="152"/>
    </row>
    <row r="83" spans="1:11" x14ac:dyDescent="0.25">
      <c r="A83" s="75"/>
      <c r="B83" s="75"/>
      <c r="C83" s="75"/>
      <c r="D83" s="75"/>
      <c r="E83" s="75"/>
      <c r="F83" s="75"/>
      <c r="G83" s="149"/>
      <c r="H83" s="150"/>
      <c r="I83" s="151"/>
      <c r="J83" s="151"/>
      <c r="K83" s="152"/>
    </row>
    <row r="84" spans="1:11" x14ac:dyDescent="0.25">
      <c r="A84" s="75"/>
      <c r="B84" s="75"/>
      <c r="C84" s="75"/>
      <c r="D84" s="75"/>
      <c r="E84" s="75"/>
      <c r="F84" s="75"/>
      <c r="G84" s="149"/>
      <c r="H84" s="150"/>
      <c r="I84" s="151"/>
      <c r="J84" s="151"/>
      <c r="K84" s="152"/>
    </row>
    <row r="85" spans="1:11" x14ac:dyDescent="0.25">
      <c r="A85" s="75"/>
      <c r="B85" s="75"/>
      <c r="C85" s="75"/>
      <c r="D85" s="75"/>
      <c r="E85" s="75"/>
      <c r="F85" s="75"/>
      <c r="G85" s="149"/>
      <c r="H85" s="150"/>
      <c r="I85" s="151"/>
      <c r="J85" s="151"/>
      <c r="K85" s="152"/>
    </row>
    <row r="86" spans="1:11" x14ac:dyDescent="0.25">
      <c r="A86" s="75"/>
      <c r="B86" s="75"/>
      <c r="C86" s="75"/>
      <c r="D86" s="75"/>
      <c r="E86" s="75"/>
      <c r="F86" s="75"/>
      <c r="G86" s="149"/>
      <c r="H86" s="150"/>
      <c r="I86" s="151"/>
      <c r="J86" s="151"/>
      <c r="K86" s="152"/>
    </row>
    <row r="87" spans="1:11" x14ac:dyDescent="0.25">
      <c r="A87" s="75"/>
      <c r="B87" s="75"/>
      <c r="C87" s="75"/>
      <c r="D87" s="75"/>
      <c r="E87" s="75"/>
      <c r="F87" s="75"/>
      <c r="G87" s="149"/>
      <c r="H87" s="150"/>
      <c r="I87" s="151"/>
      <c r="J87" s="151"/>
      <c r="K87" s="152"/>
    </row>
    <row r="88" spans="1:11" x14ac:dyDescent="0.25">
      <c r="A88" s="75"/>
      <c r="B88" s="75"/>
      <c r="C88" s="75"/>
      <c r="D88" s="75"/>
      <c r="E88" s="75"/>
      <c r="F88" s="75"/>
      <c r="G88" s="149"/>
      <c r="H88" s="150"/>
      <c r="I88" s="151"/>
      <c r="J88" s="151"/>
      <c r="K88" s="152"/>
    </row>
    <row r="89" spans="1:11" x14ac:dyDescent="0.25">
      <c r="A89" s="75"/>
      <c r="B89" s="75"/>
      <c r="C89" s="75"/>
      <c r="D89" s="75"/>
      <c r="E89" s="75"/>
      <c r="F89" s="75"/>
      <c r="G89" s="149"/>
      <c r="H89" s="150"/>
      <c r="I89" s="151"/>
      <c r="J89" s="151"/>
      <c r="K89" s="152"/>
    </row>
    <row r="90" spans="1:11" x14ac:dyDescent="0.25">
      <c r="A90" s="75"/>
      <c r="B90" s="75"/>
      <c r="C90" s="75"/>
      <c r="D90" s="75"/>
      <c r="E90" s="75"/>
      <c r="F90" s="75"/>
      <c r="G90" s="149"/>
      <c r="H90" s="150"/>
      <c r="I90" s="151"/>
      <c r="J90" s="151"/>
      <c r="K90" s="152"/>
    </row>
    <row r="91" spans="1:11" x14ac:dyDescent="0.25">
      <c r="A91" s="75"/>
      <c r="B91" s="75"/>
      <c r="C91" s="75"/>
      <c r="D91" s="75"/>
      <c r="E91" s="75"/>
      <c r="F91" s="75"/>
      <c r="G91" s="149"/>
      <c r="H91" s="150"/>
      <c r="I91" s="151"/>
      <c r="J91" s="151"/>
      <c r="K91" s="152"/>
    </row>
    <row r="92" spans="1:11" x14ac:dyDescent="0.25">
      <c r="A92" s="75"/>
      <c r="B92" s="75"/>
      <c r="C92" s="75"/>
      <c r="D92" s="75"/>
      <c r="E92" s="75"/>
      <c r="F92" s="75"/>
      <c r="G92" s="149"/>
      <c r="H92" s="150"/>
      <c r="I92" s="151"/>
      <c r="J92" s="151"/>
      <c r="K92" s="152"/>
    </row>
    <row r="93" spans="1:11" x14ac:dyDescent="0.25">
      <c r="A93" s="75"/>
      <c r="B93" s="75"/>
      <c r="C93" s="75"/>
      <c r="D93" s="75"/>
      <c r="E93" s="75"/>
      <c r="F93" s="75"/>
      <c r="G93" s="149"/>
      <c r="H93" s="150"/>
      <c r="I93" s="151"/>
      <c r="J93" s="151"/>
      <c r="K93" s="152"/>
    </row>
    <row r="94" spans="1:11" x14ac:dyDescent="0.25">
      <c r="A94" s="75"/>
      <c r="B94" s="75"/>
      <c r="C94" s="75"/>
      <c r="D94" s="75"/>
      <c r="E94" s="75"/>
      <c r="F94" s="75"/>
      <c r="G94" s="149"/>
      <c r="H94" s="150"/>
      <c r="I94" s="151"/>
      <c r="J94" s="151"/>
      <c r="K94" s="152"/>
    </row>
    <row r="95" spans="1:11" x14ac:dyDescent="0.25">
      <c r="A95" s="75"/>
      <c r="B95" s="75"/>
      <c r="C95" s="75"/>
      <c r="D95" s="75"/>
      <c r="E95" s="75"/>
      <c r="F95" s="75"/>
      <c r="G95" s="149"/>
      <c r="H95" s="150"/>
      <c r="I95" s="151"/>
      <c r="J95" s="151"/>
      <c r="K95" s="152"/>
    </row>
    <row r="96" spans="1:11" x14ac:dyDescent="0.25">
      <c r="A96" s="75"/>
      <c r="B96" s="75"/>
      <c r="C96" s="75"/>
      <c r="D96" s="75"/>
      <c r="E96" s="75"/>
      <c r="F96" s="75"/>
      <c r="G96" s="149"/>
      <c r="H96" s="150"/>
      <c r="I96" s="151"/>
      <c r="J96" s="151"/>
      <c r="K96" s="152"/>
    </row>
    <row r="97" spans="1:11" x14ac:dyDescent="0.25">
      <c r="A97" s="75"/>
      <c r="B97" s="75"/>
      <c r="C97" s="75"/>
      <c r="D97" s="75"/>
      <c r="E97" s="75"/>
      <c r="F97" s="75"/>
      <c r="G97" s="149"/>
      <c r="H97" s="150"/>
      <c r="I97" s="151"/>
      <c r="J97" s="151"/>
      <c r="K97" s="152"/>
    </row>
    <row r="98" spans="1:11" x14ac:dyDescent="0.25">
      <c r="A98" s="75"/>
      <c r="B98" s="75"/>
      <c r="C98" s="75"/>
      <c r="D98" s="75"/>
      <c r="E98" s="75"/>
      <c r="F98" s="75"/>
      <c r="G98" s="149"/>
      <c r="H98" s="150"/>
      <c r="I98" s="151"/>
      <c r="J98" s="151"/>
      <c r="K98" s="152"/>
    </row>
    <row r="99" spans="1:11" x14ac:dyDescent="0.25">
      <c r="A99" s="75"/>
      <c r="B99" s="75"/>
      <c r="C99" s="75"/>
      <c r="D99" s="75"/>
      <c r="E99" s="75"/>
      <c r="F99" s="75"/>
      <c r="G99" s="149"/>
      <c r="H99" s="150"/>
      <c r="I99" s="151"/>
      <c r="J99" s="151"/>
      <c r="K99" s="152"/>
    </row>
    <row r="100" spans="1:11" x14ac:dyDescent="0.25">
      <c r="A100" s="75"/>
      <c r="B100" s="75"/>
      <c r="C100" s="75"/>
      <c r="D100" s="75"/>
      <c r="E100" s="75"/>
      <c r="F100" s="75"/>
      <c r="G100" s="149"/>
      <c r="H100" s="150"/>
      <c r="I100" s="151"/>
      <c r="J100" s="151"/>
      <c r="K100" s="152"/>
    </row>
    <row r="101" spans="1:11" x14ac:dyDescent="0.25">
      <c r="A101" s="75"/>
      <c r="B101" s="75"/>
      <c r="C101" s="75"/>
      <c r="D101" s="75"/>
      <c r="E101" s="75"/>
      <c r="F101" s="75"/>
      <c r="G101" s="149"/>
      <c r="H101" s="150"/>
      <c r="I101" s="151"/>
      <c r="J101" s="151"/>
      <c r="K101" s="152"/>
    </row>
    <row r="102" spans="1:11" x14ac:dyDescent="0.25">
      <c r="A102" s="75"/>
      <c r="B102" s="75"/>
      <c r="C102" s="75"/>
      <c r="D102" s="75"/>
      <c r="E102" s="75"/>
      <c r="F102" s="75"/>
      <c r="G102" s="149"/>
      <c r="H102" s="150"/>
      <c r="I102" s="151"/>
      <c r="J102" s="151"/>
      <c r="K102" s="152"/>
    </row>
    <row r="103" spans="1:11" x14ac:dyDescent="0.25">
      <c r="A103" s="75"/>
      <c r="B103" s="75"/>
      <c r="C103" s="75"/>
      <c r="D103" s="75"/>
      <c r="E103" s="75"/>
      <c r="F103" s="75"/>
      <c r="G103" s="149"/>
      <c r="H103" s="150"/>
      <c r="I103" s="151"/>
      <c r="J103" s="151"/>
      <c r="K103" s="152"/>
    </row>
    <row r="104" spans="1:11" x14ac:dyDescent="0.25">
      <c r="A104" s="75"/>
      <c r="B104" s="75"/>
      <c r="C104" s="75"/>
      <c r="D104" s="75"/>
      <c r="E104" s="75"/>
      <c r="F104" s="75"/>
      <c r="G104" s="149"/>
      <c r="H104" s="150"/>
      <c r="I104" s="151"/>
      <c r="J104" s="151"/>
      <c r="K104" s="152"/>
    </row>
    <row r="105" spans="1:11" x14ac:dyDescent="0.25">
      <c r="A105" s="75"/>
      <c r="B105" s="75"/>
      <c r="C105" s="75"/>
      <c r="D105" s="75"/>
      <c r="E105" s="75"/>
      <c r="F105" s="75"/>
      <c r="G105" s="149"/>
      <c r="H105" s="150"/>
      <c r="I105" s="151"/>
      <c r="J105" s="151"/>
      <c r="K105" s="152"/>
    </row>
    <row r="106" spans="1:11" x14ac:dyDescent="0.25">
      <c r="A106" s="75"/>
      <c r="B106" s="75"/>
      <c r="C106" s="75"/>
      <c r="D106" s="75"/>
      <c r="E106" s="75"/>
      <c r="F106" s="75"/>
      <c r="G106" s="149"/>
      <c r="H106" s="150"/>
      <c r="I106" s="151"/>
      <c r="J106" s="151"/>
      <c r="K106" s="152"/>
    </row>
    <row r="107" spans="1:11" x14ac:dyDescent="0.25">
      <c r="A107" s="75"/>
      <c r="B107" s="75"/>
      <c r="C107" s="75"/>
      <c r="D107" s="75"/>
      <c r="E107" s="75"/>
      <c r="F107" s="75"/>
      <c r="G107" s="149"/>
      <c r="H107" s="150"/>
      <c r="I107" s="151"/>
      <c r="J107" s="151"/>
      <c r="K107" s="152"/>
    </row>
    <row r="108" spans="1:11" x14ac:dyDescent="0.25">
      <c r="A108" s="75"/>
      <c r="B108" s="75"/>
      <c r="C108" s="75"/>
      <c r="D108" s="75"/>
      <c r="E108" s="75"/>
      <c r="F108" s="75"/>
      <c r="G108" s="149"/>
      <c r="H108" s="150"/>
      <c r="I108" s="151"/>
      <c r="J108" s="151"/>
      <c r="K108" s="152"/>
    </row>
    <row r="109" spans="1:11" x14ac:dyDescent="0.25">
      <c r="A109" s="75"/>
      <c r="B109" s="75"/>
      <c r="C109" s="75"/>
      <c r="D109" s="75"/>
      <c r="E109" s="75"/>
      <c r="F109" s="75"/>
      <c r="G109" s="149"/>
      <c r="H109" s="150"/>
      <c r="I109" s="151"/>
      <c r="J109" s="151"/>
      <c r="K109" s="152"/>
    </row>
    <row r="110" spans="1:11" x14ac:dyDescent="0.25">
      <c r="A110" s="75"/>
      <c r="B110" s="75"/>
      <c r="C110" s="75"/>
      <c r="D110" s="75"/>
      <c r="E110" s="75"/>
      <c r="F110" s="75"/>
      <c r="G110" s="149"/>
      <c r="H110" s="150"/>
      <c r="I110" s="151"/>
      <c r="J110" s="151"/>
      <c r="K110" s="152"/>
    </row>
    <row r="111" spans="1:11" x14ac:dyDescent="0.25">
      <c r="A111" s="75"/>
      <c r="B111" s="75"/>
      <c r="C111" s="75"/>
      <c r="D111" s="75"/>
      <c r="E111" s="75"/>
      <c r="F111" s="75"/>
      <c r="G111" s="149"/>
      <c r="H111" s="150"/>
      <c r="I111" s="151"/>
      <c r="J111" s="151"/>
      <c r="K111" s="152"/>
    </row>
    <row r="112" spans="1:11" x14ac:dyDescent="0.25">
      <c r="A112" s="75"/>
      <c r="B112" s="75"/>
      <c r="C112" s="75"/>
      <c r="D112" s="75"/>
      <c r="E112" s="75"/>
      <c r="F112" s="75"/>
      <c r="G112" s="149"/>
      <c r="H112" s="150"/>
      <c r="I112" s="151"/>
      <c r="J112" s="151"/>
      <c r="K112" s="152"/>
    </row>
    <row r="113" spans="1:11" x14ac:dyDescent="0.25">
      <c r="A113" s="75"/>
      <c r="B113" s="75"/>
      <c r="C113" s="75"/>
      <c r="D113" s="75"/>
      <c r="E113" s="75"/>
      <c r="F113" s="75"/>
      <c r="G113" s="149"/>
      <c r="H113" s="150"/>
      <c r="I113" s="151"/>
      <c r="J113" s="151"/>
      <c r="K113" s="152"/>
    </row>
    <row r="114" spans="1:11" x14ac:dyDescent="0.25">
      <c r="A114" s="75"/>
      <c r="B114" s="75"/>
      <c r="C114" s="75"/>
      <c r="D114" s="75"/>
      <c r="E114" s="75"/>
      <c r="F114" s="75"/>
      <c r="G114" s="149"/>
      <c r="H114" s="150"/>
      <c r="I114" s="151"/>
      <c r="J114" s="151"/>
      <c r="K114" s="152"/>
    </row>
    <row r="115" spans="1:11" x14ac:dyDescent="0.25">
      <c r="A115" s="75"/>
      <c r="B115" s="75"/>
      <c r="C115" s="75"/>
      <c r="D115" s="75"/>
      <c r="E115" s="75"/>
      <c r="F115" s="75"/>
      <c r="G115" s="149"/>
      <c r="H115" s="150"/>
      <c r="I115" s="151"/>
      <c r="J115" s="151"/>
      <c r="K115" s="152"/>
    </row>
    <row r="116" spans="1:11" x14ac:dyDescent="0.25">
      <c r="A116" s="75"/>
      <c r="B116" s="75"/>
      <c r="C116" s="75"/>
      <c r="D116" s="75"/>
      <c r="E116" s="75"/>
      <c r="F116" s="75"/>
      <c r="G116" s="149"/>
      <c r="H116" s="150"/>
      <c r="I116" s="151"/>
      <c r="J116" s="151"/>
      <c r="K116" s="152"/>
    </row>
    <row r="117" spans="1:11" x14ac:dyDescent="0.25">
      <c r="A117" s="75"/>
      <c r="B117" s="75"/>
      <c r="C117" s="75"/>
      <c r="D117" s="75"/>
      <c r="E117" s="75"/>
      <c r="F117" s="75"/>
      <c r="G117" s="149"/>
      <c r="H117" s="150"/>
      <c r="I117" s="151"/>
      <c r="J117" s="151"/>
      <c r="K117" s="152"/>
    </row>
    <row r="118" spans="1:11" x14ac:dyDescent="0.25">
      <c r="A118" s="75"/>
      <c r="B118" s="75"/>
      <c r="C118" s="75"/>
      <c r="D118" s="75"/>
      <c r="E118" s="75"/>
      <c r="F118" s="75"/>
      <c r="G118" s="149"/>
      <c r="H118" s="150"/>
      <c r="I118" s="151"/>
      <c r="J118" s="151"/>
      <c r="K118" s="152"/>
    </row>
    <row r="119" spans="1:11" x14ac:dyDescent="0.25">
      <c r="A119" s="75"/>
      <c r="B119" s="75"/>
      <c r="C119" s="75"/>
      <c r="D119" s="75"/>
      <c r="E119" s="75"/>
      <c r="F119" s="75"/>
      <c r="G119" s="149"/>
      <c r="H119" s="150"/>
      <c r="I119" s="151"/>
      <c r="J119" s="151"/>
      <c r="K119" s="152"/>
    </row>
    <row r="120" spans="1:11" x14ac:dyDescent="0.25">
      <c r="A120" s="75"/>
      <c r="B120" s="75"/>
      <c r="C120" s="75"/>
      <c r="D120" s="75"/>
      <c r="E120" s="75"/>
      <c r="F120" s="75"/>
      <c r="G120" s="149"/>
      <c r="H120" s="150"/>
      <c r="I120" s="151"/>
      <c r="J120" s="151"/>
      <c r="K120" s="152"/>
    </row>
    <row r="121" spans="1:11" x14ac:dyDescent="0.25">
      <c r="A121" s="75"/>
      <c r="B121" s="75"/>
      <c r="C121" s="75"/>
      <c r="D121" s="75"/>
      <c r="E121" s="75"/>
      <c r="F121" s="75"/>
      <c r="G121" s="149"/>
      <c r="H121" s="150"/>
      <c r="I121" s="151"/>
      <c r="J121" s="151"/>
      <c r="K121" s="152"/>
    </row>
    <row r="122" spans="1:11" x14ac:dyDescent="0.25">
      <c r="A122" s="75"/>
      <c r="B122" s="75"/>
      <c r="C122" s="75"/>
      <c r="D122" s="75"/>
      <c r="E122" s="75"/>
      <c r="F122" s="75"/>
      <c r="G122" s="149"/>
      <c r="H122" s="150"/>
      <c r="I122" s="151"/>
      <c r="J122" s="151"/>
      <c r="K122" s="152"/>
    </row>
    <row r="123" spans="1:11" x14ac:dyDescent="0.25">
      <c r="A123" s="75"/>
      <c r="B123" s="75"/>
      <c r="C123" s="75"/>
      <c r="D123" s="75"/>
      <c r="E123" s="75"/>
      <c r="F123" s="75"/>
      <c r="G123" s="149"/>
      <c r="H123" s="150"/>
      <c r="I123" s="151"/>
      <c r="J123" s="151"/>
      <c r="K123" s="152"/>
    </row>
    <row r="124" spans="1:11" x14ac:dyDescent="0.25">
      <c r="A124" s="75"/>
      <c r="B124" s="75"/>
      <c r="C124" s="75"/>
      <c r="D124" s="75"/>
      <c r="E124" s="75"/>
      <c r="F124" s="75"/>
      <c r="G124" s="149"/>
      <c r="H124" s="150"/>
      <c r="I124" s="151"/>
      <c r="J124" s="151"/>
      <c r="K124" s="152"/>
    </row>
    <row r="125" spans="1:11" x14ac:dyDescent="0.25">
      <c r="A125" s="75"/>
      <c r="B125" s="75"/>
      <c r="C125" s="75"/>
      <c r="D125" s="75"/>
      <c r="E125" s="75"/>
      <c r="F125" s="75"/>
      <c r="G125" s="149"/>
      <c r="H125" s="150"/>
      <c r="I125" s="151"/>
      <c r="J125" s="151"/>
      <c r="K125" s="152"/>
    </row>
    <row r="126" spans="1:11" x14ac:dyDescent="0.25">
      <c r="A126" s="75"/>
      <c r="B126" s="75"/>
      <c r="C126" s="75"/>
      <c r="D126" s="75"/>
      <c r="E126" s="75"/>
      <c r="F126" s="75"/>
      <c r="G126" s="149"/>
      <c r="H126" s="150"/>
      <c r="I126" s="151"/>
      <c r="J126" s="151"/>
      <c r="K126" s="152"/>
    </row>
    <row r="127" spans="1:11" x14ac:dyDescent="0.25">
      <c r="A127" s="75"/>
      <c r="B127" s="75"/>
      <c r="C127" s="75"/>
      <c r="D127" s="75"/>
      <c r="E127" s="75"/>
      <c r="F127" s="75"/>
      <c r="G127" s="149"/>
      <c r="H127" s="150"/>
      <c r="I127" s="151"/>
      <c r="J127" s="151"/>
      <c r="K127" s="152"/>
    </row>
    <row r="128" spans="1:11" x14ac:dyDescent="0.25">
      <c r="A128" s="75"/>
      <c r="B128" s="75"/>
      <c r="C128" s="75"/>
      <c r="D128" s="75"/>
      <c r="E128" s="75"/>
      <c r="F128" s="75"/>
      <c r="G128" s="149"/>
      <c r="H128" s="150"/>
      <c r="I128" s="151"/>
      <c r="J128" s="151"/>
      <c r="K128" s="152"/>
    </row>
    <row r="129" spans="1:11" x14ac:dyDescent="0.25">
      <c r="A129" s="75"/>
      <c r="B129" s="75"/>
      <c r="C129" s="75"/>
      <c r="D129" s="75"/>
      <c r="E129" s="75"/>
      <c r="F129" s="75"/>
      <c r="G129" s="149"/>
      <c r="H129" s="150"/>
      <c r="I129" s="151"/>
      <c r="J129" s="151"/>
      <c r="K129" s="152"/>
    </row>
    <row r="130" spans="1:11" x14ac:dyDescent="0.25">
      <c r="A130" s="75"/>
      <c r="B130" s="75"/>
      <c r="C130" s="75"/>
      <c r="D130" s="75"/>
      <c r="E130" s="75"/>
      <c r="F130" s="75"/>
      <c r="G130" s="149"/>
      <c r="H130" s="150"/>
      <c r="I130" s="151"/>
      <c r="J130" s="151"/>
      <c r="K130" s="152"/>
    </row>
    <row r="131" spans="1:11" x14ac:dyDescent="0.25">
      <c r="A131" s="75"/>
      <c r="B131" s="75"/>
      <c r="C131" s="75"/>
      <c r="D131" s="75"/>
      <c r="E131" s="75"/>
      <c r="F131" s="75"/>
      <c r="G131" s="149"/>
      <c r="H131" s="150"/>
      <c r="I131" s="151"/>
      <c r="J131" s="151"/>
      <c r="K131" s="152"/>
    </row>
    <row r="132" spans="1:11" x14ac:dyDescent="0.25">
      <c r="A132" s="75"/>
      <c r="B132" s="75"/>
      <c r="C132" s="75"/>
      <c r="D132" s="75"/>
      <c r="E132" s="75"/>
      <c r="F132" s="75"/>
      <c r="G132" s="149"/>
      <c r="H132" s="150"/>
      <c r="I132" s="151"/>
      <c r="J132" s="151"/>
      <c r="K132" s="152"/>
    </row>
    <row r="133" spans="1:11" x14ac:dyDescent="0.25">
      <c r="A133" s="75"/>
      <c r="B133" s="75"/>
      <c r="C133" s="75"/>
      <c r="D133" s="75"/>
      <c r="E133" s="75"/>
      <c r="F133" s="75"/>
      <c r="G133" s="149"/>
      <c r="H133" s="150"/>
      <c r="I133" s="151"/>
      <c r="J133" s="151"/>
      <c r="K133" s="152"/>
    </row>
    <row r="134" spans="1:11" x14ac:dyDescent="0.25">
      <c r="A134" s="75"/>
      <c r="B134" s="75"/>
      <c r="C134" s="75"/>
      <c r="D134" s="75"/>
      <c r="E134" s="75"/>
      <c r="F134" s="75"/>
      <c r="G134" s="149"/>
      <c r="H134" s="150"/>
      <c r="I134" s="151"/>
      <c r="J134" s="151"/>
      <c r="K134" s="152"/>
    </row>
    <row r="135" spans="1:11" x14ac:dyDescent="0.25">
      <c r="A135" s="75"/>
      <c r="B135" s="75"/>
      <c r="C135" s="75"/>
      <c r="D135" s="75"/>
      <c r="E135" s="75"/>
      <c r="F135" s="75"/>
      <c r="G135" s="149"/>
      <c r="H135" s="150"/>
      <c r="I135" s="151"/>
      <c r="J135" s="151"/>
      <c r="K135" s="152"/>
    </row>
    <row r="136" spans="1:11" x14ac:dyDescent="0.25">
      <c r="A136" s="75"/>
      <c r="B136" s="75"/>
      <c r="C136" s="75"/>
      <c r="D136" s="75"/>
      <c r="E136" s="75"/>
      <c r="F136" s="75"/>
      <c r="G136" s="149"/>
      <c r="H136" s="150"/>
      <c r="I136" s="151"/>
      <c r="J136" s="151"/>
      <c r="K136" s="152"/>
    </row>
    <row r="137" spans="1:11" x14ac:dyDescent="0.25">
      <c r="A137" s="75"/>
      <c r="B137" s="75"/>
      <c r="C137" s="75"/>
      <c r="D137" s="75"/>
      <c r="E137" s="75"/>
      <c r="F137" s="75"/>
      <c r="G137" s="149"/>
      <c r="H137" s="150"/>
      <c r="I137" s="151"/>
      <c r="J137" s="151"/>
      <c r="K137" s="152"/>
    </row>
    <row r="138" spans="1:11" x14ac:dyDescent="0.25">
      <c r="A138" s="75"/>
      <c r="B138" s="75"/>
      <c r="C138" s="75"/>
      <c r="D138" s="75"/>
      <c r="E138" s="75"/>
      <c r="F138" s="75"/>
      <c r="G138" s="149"/>
      <c r="H138" s="150"/>
      <c r="I138" s="151"/>
      <c r="J138" s="151"/>
      <c r="K138" s="152"/>
    </row>
    <row r="139" spans="1:11" x14ac:dyDescent="0.25">
      <c r="A139" s="75"/>
      <c r="B139" s="75"/>
      <c r="C139" s="75"/>
      <c r="D139" s="75"/>
      <c r="E139" s="75"/>
      <c r="F139" s="75"/>
      <c r="G139" s="149"/>
      <c r="H139" s="150"/>
      <c r="I139" s="151"/>
      <c r="J139" s="151"/>
      <c r="K139" s="152"/>
    </row>
    <row r="140" spans="1:11" x14ac:dyDescent="0.25">
      <c r="A140" s="75"/>
      <c r="B140" s="75"/>
      <c r="C140" s="75"/>
      <c r="D140" s="75"/>
      <c r="E140" s="75"/>
      <c r="F140" s="75"/>
      <c r="G140" s="149"/>
      <c r="H140" s="150"/>
      <c r="I140" s="151"/>
      <c r="J140" s="151"/>
      <c r="K140" s="152"/>
    </row>
    <row r="141" spans="1:11" x14ac:dyDescent="0.25">
      <c r="A141" s="75"/>
      <c r="B141" s="75"/>
      <c r="C141" s="75"/>
      <c r="D141" s="75"/>
      <c r="E141" s="75"/>
      <c r="F141" s="75"/>
      <c r="G141" s="149"/>
      <c r="H141" s="150"/>
      <c r="I141" s="151"/>
      <c r="J141" s="151"/>
      <c r="K141" s="152"/>
    </row>
    <row r="142" spans="1:11" x14ac:dyDescent="0.25">
      <c r="A142" s="75"/>
      <c r="B142" s="75"/>
      <c r="C142" s="75"/>
      <c r="D142" s="75"/>
      <c r="E142" s="75"/>
      <c r="F142" s="75"/>
      <c r="G142" s="149"/>
      <c r="H142" s="150"/>
      <c r="I142" s="151"/>
      <c r="J142" s="151"/>
      <c r="K142" s="152"/>
    </row>
    <row r="143" spans="1:11" x14ac:dyDescent="0.25">
      <c r="A143" s="75"/>
      <c r="B143" s="75"/>
      <c r="C143" s="75"/>
      <c r="D143" s="75"/>
      <c r="E143" s="75"/>
      <c r="F143" s="75"/>
      <c r="G143" s="149"/>
      <c r="H143" s="150"/>
      <c r="I143" s="151"/>
      <c r="J143" s="151"/>
      <c r="K143" s="152"/>
    </row>
    <row r="144" spans="1:11" x14ac:dyDescent="0.25">
      <c r="A144" s="75"/>
      <c r="B144" s="75"/>
      <c r="C144" s="75"/>
      <c r="D144" s="75"/>
      <c r="E144" s="75"/>
      <c r="F144" s="75"/>
      <c r="G144" s="149"/>
      <c r="H144" s="150"/>
      <c r="I144" s="151"/>
      <c r="J144" s="151"/>
      <c r="K144" s="152"/>
    </row>
    <row r="145" spans="1:11" x14ac:dyDescent="0.25">
      <c r="A145" s="75"/>
      <c r="B145" s="75"/>
      <c r="C145" s="75"/>
      <c r="D145" s="75"/>
      <c r="E145" s="75"/>
      <c r="F145" s="75"/>
      <c r="G145" s="149"/>
      <c r="H145" s="150"/>
      <c r="I145" s="151"/>
      <c r="J145" s="151"/>
      <c r="K145" s="152"/>
    </row>
    <row r="146" spans="1:11" x14ac:dyDescent="0.25">
      <c r="A146" s="75"/>
      <c r="B146" s="75"/>
      <c r="C146" s="75"/>
      <c r="D146" s="75"/>
      <c r="E146" s="75"/>
      <c r="F146" s="75"/>
      <c r="G146" s="149"/>
      <c r="H146" s="150"/>
      <c r="I146" s="151"/>
      <c r="J146" s="151"/>
      <c r="K146" s="152"/>
    </row>
    <row r="147" spans="1:11" x14ac:dyDescent="0.25">
      <c r="A147" s="75"/>
      <c r="B147" s="75"/>
      <c r="C147" s="75"/>
      <c r="D147" s="75"/>
      <c r="E147" s="75"/>
      <c r="F147" s="75"/>
      <c r="G147" s="149"/>
      <c r="H147" s="150"/>
      <c r="I147" s="151"/>
      <c r="J147" s="151"/>
      <c r="K147" s="152"/>
    </row>
    <row r="148" spans="1:11" x14ac:dyDescent="0.25">
      <c r="A148" s="75"/>
      <c r="B148" s="75"/>
      <c r="C148" s="75"/>
      <c r="D148" s="75"/>
      <c r="E148" s="75"/>
      <c r="F148" s="75"/>
      <c r="G148" s="149"/>
      <c r="H148" s="150"/>
      <c r="I148" s="151"/>
      <c r="J148" s="151"/>
      <c r="K148" s="152"/>
    </row>
    <row r="149" spans="1:11" x14ac:dyDescent="0.25">
      <c r="A149" s="75"/>
      <c r="B149" s="75"/>
      <c r="C149" s="75"/>
      <c r="D149" s="75"/>
      <c r="E149" s="75"/>
      <c r="F149" s="75"/>
      <c r="G149" s="149"/>
      <c r="H149" s="150"/>
      <c r="I149" s="151"/>
      <c r="J149" s="151"/>
      <c r="K149" s="152"/>
    </row>
    <row r="150" spans="1:11" x14ac:dyDescent="0.25">
      <c r="A150" s="75"/>
      <c r="B150" s="75"/>
      <c r="C150" s="75"/>
      <c r="D150" s="75"/>
      <c r="E150" s="75"/>
      <c r="F150" s="75"/>
      <c r="G150" s="149"/>
      <c r="H150" s="150"/>
      <c r="I150" s="151"/>
      <c r="J150" s="151"/>
      <c r="K150" s="152"/>
    </row>
    <row r="151" spans="1:11" x14ac:dyDescent="0.25">
      <c r="A151" s="75"/>
      <c r="B151" s="75"/>
      <c r="C151" s="75"/>
      <c r="D151" s="75"/>
      <c r="E151" s="75"/>
      <c r="F151" s="75"/>
      <c r="G151" s="149"/>
      <c r="H151" s="150"/>
      <c r="I151" s="151"/>
      <c r="J151" s="151"/>
      <c r="K151" s="152"/>
    </row>
    <row r="152" spans="1:11" x14ac:dyDescent="0.25">
      <c r="A152" s="75"/>
      <c r="B152" s="75"/>
      <c r="C152" s="75"/>
      <c r="D152" s="75"/>
      <c r="E152" s="75"/>
      <c r="F152" s="75"/>
      <c r="G152" s="149"/>
      <c r="H152" s="150"/>
      <c r="I152" s="151"/>
      <c r="J152" s="151"/>
      <c r="K152" s="152"/>
    </row>
    <row r="153" spans="1:11" x14ac:dyDescent="0.25">
      <c r="A153" s="75"/>
      <c r="B153" s="75"/>
      <c r="C153" s="75"/>
      <c r="D153" s="75"/>
      <c r="E153" s="75"/>
      <c r="F153" s="75"/>
      <c r="G153" s="149"/>
      <c r="H153" s="150"/>
      <c r="I153" s="151"/>
      <c r="J153" s="151"/>
      <c r="K153" s="152"/>
    </row>
    <row r="154" spans="1:11" x14ac:dyDescent="0.25">
      <c r="A154" s="75"/>
      <c r="B154" s="75"/>
      <c r="C154" s="75"/>
      <c r="D154" s="75"/>
      <c r="E154" s="75"/>
      <c r="F154" s="75"/>
      <c r="G154" s="149"/>
      <c r="H154" s="150"/>
      <c r="I154" s="151"/>
      <c r="J154" s="151"/>
      <c r="K154" s="152"/>
    </row>
    <row r="155" spans="1:11" x14ac:dyDescent="0.25">
      <c r="A155" s="75"/>
      <c r="B155" s="75"/>
      <c r="C155" s="75"/>
      <c r="D155" s="75"/>
      <c r="E155" s="75"/>
      <c r="F155" s="75"/>
      <c r="G155" s="149"/>
      <c r="H155" s="150"/>
      <c r="I155" s="151"/>
      <c r="J155" s="151"/>
      <c r="K155" s="152"/>
    </row>
    <row r="156" spans="1:11" x14ac:dyDescent="0.25">
      <c r="A156" s="75"/>
      <c r="B156" s="75"/>
      <c r="C156" s="75"/>
      <c r="D156" s="75"/>
      <c r="E156" s="75"/>
      <c r="F156" s="75"/>
      <c r="G156" s="149"/>
      <c r="H156" s="150"/>
      <c r="I156" s="151"/>
      <c r="J156" s="151"/>
      <c r="K156" s="152"/>
    </row>
    <row r="157" spans="1:11" x14ac:dyDescent="0.25">
      <c r="A157" s="75"/>
      <c r="B157" s="75"/>
      <c r="C157" s="75"/>
      <c r="D157" s="75"/>
      <c r="E157" s="75"/>
      <c r="F157" s="75"/>
      <c r="G157" s="149"/>
      <c r="H157" s="150"/>
      <c r="I157" s="151"/>
      <c r="J157" s="151"/>
      <c r="K157" s="152"/>
    </row>
    <row r="158" spans="1:11" x14ac:dyDescent="0.25">
      <c r="A158" s="75"/>
      <c r="B158" s="75"/>
      <c r="C158" s="75"/>
      <c r="D158" s="75"/>
      <c r="E158" s="75"/>
      <c r="F158" s="75"/>
      <c r="G158" s="149"/>
      <c r="H158" s="150"/>
      <c r="I158" s="151"/>
      <c r="J158" s="151"/>
      <c r="K158" s="152"/>
    </row>
    <row r="159" spans="1:11" x14ac:dyDescent="0.25">
      <c r="A159" s="75"/>
      <c r="B159" s="75"/>
      <c r="C159" s="75"/>
      <c r="D159" s="75"/>
      <c r="E159" s="75"/>
      <c r="F159" s="75"/>
      <c r="G159" s="149"/>
      <c r="H159" s="150"/>
      <c r="I159" s="151"/>
      <c r="J159" s="151"/>
      <c r="K159" s="152"/>
    </row>
  </sheetData>
  <mergeCells count="11">
    <mergeCell ref="H3:H4"/>
    <mergeCell ref="E5:K5"/>
    <mergeCell ref="A1:K1"/>
    <mergeCell ref="E6:K6"/>
    <mergeCell ref="I3:I4"/>
    <mergeCell ref="J3:J4"/>
    <mergeCell ref="K3:K4"/>
    <mergeCell ref="A3:D3"/>
    <mergeCell ref="E3:E4"/>
    <mergeCell ref="F3:F4"/>
    <mergeCell ref="G3:G4"/>
  </mergeCells>
  <pageMargins left="0.23622047244094491" right="0.23622047244094491" top="0.74803149606299213" bottom="0.74803149606299213" header="0.31496062992125984" footer="0.31496062992125984"/>
  <pageSetup paperSize="9" scale="7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view="pageBreakPreview" zoomScale="130" zoomScaleSheetLayoutView="130" workbookViewId="0">
      <selection activeCell="A2" sqref="A2:M2"/>
    </sheetView>
  </sheetViews>
  <sheetFormatPr defaultRowHeight="15" x14ac:dyDescent="0.25"/>
  <cols>
    <col min="11" max="11" width="11.5703125" customWidth="1"/>
  </cols>
  <sheetData>
    <row r="2" spans="1:13" ht="50.45" customHeight="1" x14ac:dyDescent="0.25">
      <c r="A2" s="239" t="s">
        <v>126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1:13" x14ac:dyDescent="0.25">
      <c r="A3" s="19"/>
      <c r="B3" s="19"/>
      <c r="C3" s="19"/>
      <c r="D3" s="20"/>
      <c r="E3" s="20"/>
      <c r="F3" s="20"/>
      <c r="G3" s="20"/>
      <c r="H3" s="20"/>
      <c r="I3" s="20"/>
      <c r="J3" s="20"/>
      <c r="K3" s="20"/>
      <c r="L3" s="18"/>
      <c r="M3" s="18"/>
    </row>
    <row r="4" spans="1:13" ht="60" customHeight="1" x14ac:dyDescent="0.25">
      <c r="A4" s="240" t="s">
        <v>9</v>
      </c>
      <c r="B4" s="241"/>
      <c r="C4" s="240" t="s">
        <v>42</v>
      </c>
      <c r="D4" s="235" t="s">
        <v>43</v>
      </c>
      <c r="E4" s="242" t="s">
        <v>44</v>
      </c>
      <c r="F4" s="244" t="s">
        <v>45</v>
      </c>
      <c r="G4" s="245"/>
      <c r="H4" s="246"/>
      <c r="I4" s="244" t="s">
        <v>89</v>
      </c>
      <c r="J4" s="247"/>
      <c r="K4" s="248"/>
      <c r="L4" s="249" t="s">
        <v>14</v>
      </c>
      <c r="M4" s="250"/>
    </row>
    <row r="5" spans="1:13" ht="25.9" customHeight="1" x14ac:dyDescent="0.25">
      <c r="A5" s="241"/>
      <c r="B5" s="241"/>
      <c r="C5" s="241"/>
      <c r="D5" s="241"/>
      <c r="E5" s="243"/>
      <c r="F5" s="235" t="s">
        <v>46</v>
      </c>
      <c r="G5" s="235" t="s">
        <v>47</v>
      </c>
      <c r="H5" s="235" t="s">
        <v>48</v>
      </c>
      <c r="I5" s="235" t="s">
        <v>24</v>
      </c>
      <c r="J5" s="235" t="s">
        <v>49</v>
      </c>
      <c r="K5" s="235" t="s">
        <v>50</v>
      </c>
      <c r="L5" s="236" t="s">
        <v>51</v>
      </c>
      <c r="M5" s="237" t="s">
        <v>26</v>
      </c>
    </row>
    <row r="6" spans="1:13" ht="24.6" customHeight="1" x14ac:dyDescent="0.25">
      <c r="A6" s="21" t="s">
        <v>15</v>
      </c>
      <c r="B6" s="21" t="s">
        <v>16</v>
      </c>
      <c r="C6" s="241"/>
      <c r="D6" s="241"/>
      <c r="E6" s="238"/>
      <c r="F6" s="235"/>
      <c r="G6" s="235"/>
      <c r="H6" s="235"/>
      <c r="I6" s="235"/>
      <c r="J6" s="235"/>
      <c r="K6" s="235"/>
      <c r="L6" s="236"/>
      <c r="M6" s="238"/>
    </row>
    <row r="7" spans="1:13" ht="39.6" customHeight="1" x14ac:dyDescent="0.25">
      <c r="A7" s="159" t="s">
        <v>105</v>
      </c>
      <c r="B7" s="22"/>
      <c r="C7" s="231" t="s">
        <v>90</v>
      </c>
      <c r="D7" s="232"/>
      <c r="E7" s="232"/>
      <c r="F7" s="232"/>
      <c r="G7" s="232"/>
      <c r="H7" s="232"/>
      <c r="I7" s="232"/>
      <c r="J7" s="232"/>
      <c r="K7" s="232"/>
      <c r="L7" s="232"/>
      <c r="M7" s="233"/>
    </row>
    <row r="9" spans="1:13" x14ac:dyDescent="0.25">
      <c r="A9" s="234" t="s">
        <v>52</v>
      </c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234"/>
      <c r="M9" s="234"/>
    </row>
  </sheetData>
  <mergeCells count="18">
    <mergeCell ref="A2:M2"/>
    <mergeCell ref="A4:B5"/>
    <mergeCell ref="C4:C6"/>
    <mergeCell ref="D4:D6"/>
    <mergeCell ref="E4:E6"/>
    <mergeCell ref="F4:H4"/>
    <mergeCell ref="I4:K4"/>
    <mergeCell ref="L4:M4"/>
    <mergeCell ref="F5:F6"/>
    <mergeCell ref="G5:G6"/>
    <mergeCell ref="C7:M7"/>
    <mergeCell ref="A9:M9"/>
    <mergeCell ref="H5:H6"/>
    <mergeCell ref="I5:I6"/>
    <mergeCell ref="J5:J6"/>
    <mergeCell ref="K5:K6"/>
    <mergeCell ref="L5:L6"/>
    <mergeCell ref="M5:M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L19"/>
  <sheetViews>
    <sheetView view="pageBreakPreview" zoomScale="110" zoomScaleSheetLayoutView="110" workbookViewId="0">
      <pane ySplit="5" topLeftCell="A6" activePane="bottomLeft" state="frozen"/>
      <selection pane="bottomLeft" activeCell="N9" sqref="N9"/>
    </sheetView>
  </sheetViews>
  <sheetFormatPr defaultRowHeight="11.25" x14ac:dyDescent="0.2"/>
  <cols>
    <col min="1" max="1" width="4.7109375" style="93" customWidth="1"/>
    <col min="2" max="2" width="4.5703125" style="93" customWidth="1"/>
    <col min="3" max="3" width="4.28515625" style="93" customWidth="1"/>
    <col min="4" max="4" width="30.7109375" style="94" customWidth="1"/>
    <col min="5" max="5" width="8.28515625" style="93" customWidth="1"/>
    <col min="6" max="6" width="8.85546875" style="95" customWidth="1"/>
    <col min="7" max="7" width="9.140625" style="95"/>
    <col min="8" max="8" width="9.5703125" style="95" customWidth="1"/>
    <col min="9" max="9" width="10.140625" style="95" customWidth="1"/>
    <col min="10" max="10" width="6.5703125" style="95" customWidth="1"/>
    <col min="11" max="11" width="7.28515625" style="95" customWidth="1"/>
    <col min="12" max="12" width="39.5703125" style="96" customWidth="1"/>
    <col min="13" max="16384" width="9.140625" style="93"/>
  </cols>
  <sheetData>
    <row r="1" spans="1:12" ht="9.75" customHeight="1" x14ac:dyDescent="0.2"/>
    <row r="2" spans="1:12" ht="30.75" customHeight="1" x14ac:dyDescent="0.2">
      <c r="A2" s="254" t="s">
        <v>129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</row>
    <row r="3" spans="1:12" ht="6" customHeight="1" x14ac:dyDescent="0.2">
      <c r="A3" s="97"/>
      <c r="B3" s="98"/>
      <c r="C3" s="98"/>
      <c r="D3" s="99"/>
      <c r="E3" s="98"/>
      <c r="F3" s="100"/>
      <c r="G3" s="100"/>
      <c r="H3" s="100"/>
      <c r="I3" s="100"/>
      <c r="J3" s="100"/>
      <c r="K3" s="100"/>
    </row>
    <row r="4" spans="1:12" ht="27.6" customHeight="1" x14ac:dyDescent="0.2">
      <c r="A4" s="255" t="s">
        <v>53</v>
      </c>
      <c r="B4" s="256"/>
      <c r="C4" s="186" t="s">
        <v>54</v>
      </c>
      <c r="D4" s="186" t="s">
        <v>55</v>
      </c>
      <c r="E4" s="186" t="s">
        <v>44</v>
      </c>
      <c r="F4" s="259" t="s">
        <v>56</v>
      </c>
      <c r="G4" s="260"/>
      <c r="H4" s="261"/>
      <c r="I4" s="262" t="s">
        <v>57</v>
      </c>
      <c r="J4" s="262" t="s">
        <v>58</v>
      </c>
      <c r="K4" s="262" t="s">
        <v>59</v>
      </c>
      <c r="L4" s="264" t="s">
        <v>60</v>
      </c>
    </row>
    <row r="5" spans="1:12" ht="71.25" customHeight="1" x14ac:dyDescent="0.2">
      <c r="A5" s="257"/>
      <c r="B5" s="258"/>
      <c r="C5" s="187"/>
      <c r="D5" s="187"/>
      <c r="E5" s="187"/>
      <c r="F5" s="262" t="s">
        <v>94</v>
      </c>
      <c r="G5" s="262" t="s">
        <v>95</v>
      </c>
      <c r="H5" s="262" t="s">
        <v>96</v>
      </c>
      <c r="I5" s="263"/>
      <c r="J5" s="263"/>
      <c r="K5" s="263"/>
      <c r="L5" s="265"/>
    </row>
    <row r="6" spans="1:12" ht="21" customHeight="1" x14ac:dyDescent="0.2">
      <c r="A6" s="23" t="s">
        <v>15</v>
      </c>
      <c r="B6" s="91" t="s">
        <v>16</v>
      </c>
      <c r="C6" s="187"/>
      <c r="D6" s="187"/>
      <c r="E6" s="187"/>
      <c r="F6" s="263"/>
      <c r="G6" s="263"/>
      <c r="H6" s="263"/>
      <c r="I6" s="263"/>
      <c r="J6" s="263"/>
      <c r="K6" s="263"/>
      <c r="L6" s="265"/>
    </row>
    <row r="7" spans="1:12" ht="21" customHeight="1" x14ac:dyDescent="0.2">
      <c r="A7" s="101"/>
      <c r="B7" s="102"/>
      <c r="C7" s="73"/>
      <c r="D7" s="253" t="s">
        <v>80</v>
      </c>
      <c r="E7" s="253"/>
      <c r="F7" s="253"/>
      <c r="G7" s="253"/>
      <c r="H7" s="253"/>
      <c r="I7" s="253"/>
      <c r="J7" s="253"/>
      <c r="K7" s="253"/>
      <c r="L7" s="253"/>
    </row>
    <row r="8" spans="1:12" hidden="1" x14ac:dyDescent="0.2">
      <c r="A8" s="101"/>
      <c r="B8" s="102"/>
      <c r="C8" s="103"/>
      <c r="D8" s="251"/>
      <c r="E8" s="251"/>
      <c r="F8" s="251"/>
      <c r="G8" s="251"/>
      <c r="H8" s="251"/>
      <c r="I8" s="251"/>
      <c r="J8" s="251"/>
      <c r="K8" s="251"/>
      <c r="L8" s="251"/>
    </row>
    <row r="9" spans="1:12" ht="48" customHeight="1" x14ac:dyDescent="0.2">
      <c r="A9" s="104" t="s">
        <v>105</v>
      </c>
      <c r="B9" s="104" t="s">
        <v>93</v>
      </c>
      <c r="C9" s="105" t="s">
        <v>81</v>
      </c>
      <c r="D9" s="160" t="s">
        <v>127</v>
      </c>
      <c r="E9" s="132" t="s">
        <v>61</v>
      </c>
      <c r="F9" s="133">
        <v>0</v>
      </c>
      <c r="G9" s="133">
        <v>1</v>
      </c>
      <c r="H9" s="170">
        <v>1</v>
      </c>
      <c r="I9" s="133">
        <f>H9-G9</f>
        <v>0</v>
      </c>
      <c r="J9" s="109">
        <f>H9*100/G9</f>
        <v>100</v>
      </c>
      <c r="K9" s="109" t="e">
        <f>H9*100/F9</f>
        <v>#DIV/0!</v>
      </c>
      <c r="L9" s="126" t="s">
        <v>136</v>
      </c>
    </row>
    <row r="10" spans="1:12" ht="52.5" customHeight="1" x14ac:dyDescent="0.2">
      <c r="A10" s="104" t="s">
        <v>105</v>
      </c>
      <c r="B10" s="104" t="s">
        <v>93</v>
      </c>
      <c r="C10" s="105" t="s">
        <v>75</v>
      </c>
      <c r="D10" s="156" t="s">
        <v>128</v>
      </c>
      <c r="E10" s="132" t="s">
        <v>61</v>
      </c>
      <c r="F10" s="133">
        <v>0</v>
      </c>
      <c r="G10" s="133">
        <v>22</v>
      </c>
      <c r="H10" s="133">
        <v>22</v>
      </c>
      <c r="I10" s="133">
        <f t="shared" ref="I10" si="0">H10-G10</f>
        <v>0</v>
      </c>
      <c r="J10" s="109">
        <f t="shared" ref="J10" si="1">H10*100/G10</f>
        <v>100</v>
      </c>
      <c r="K10" s="109" t="e">
        <f t="shared" ref="K10" si="2">H10*100/F10</f>
        <v>#DIV/0!</v>
      </c>
      <c r="L10" s="126" t="s">
        <v>136</v>
      </c>
    </row>
    <row r="11" spans="1:12" hidden="1" x14ac:dyDescent="0.2">
      <c r="A11" s="104"/>
      <c r="B11" s="104"/>
      <c r="C11" s="105"/>
      <c r="D11" s="106"/>
      <c r="E11" s="107"/>
      <c r="F11" s="108"/>
      <c r="G11" s="108"/>
      <c r="H11" s="108"/>
      <c r="I11" s="109"/>
      <c r="J11" s="109"/>
      <c r="K11" s="109"/>
      <c r="L11" s="126"/>
    </row>
    <row r="12" spans="1:12" ht="26.25" hidden="1" customHeight="1" x14ac:dyDescent="0.2">
      <c r="A12" s="104"/>
      <c r="B12" s="104"/>
      <c r="C12" s="105"/>
      <c r="D12" s="106"/>
      <c r="E12" s="107"/>
      <c r="F12" s="109"/>
      <c r="G12" s="109"/>
      <c r="H12" s="109"/>
      <c r="I12" s="109"/>
      <c r="J12" s="109"/>
      <c r="K12" s="109"/>
      <c r="L12" s="126"/>
    </row>
    <row r="13" spans="1:12" ht="24.75" hidden="1" customHeight="1" x14ac:dyDescent="0.2">
      <c r="A13" s="104"/>
      <c r="B13" s="104"/>
      <c r="C13" s="105"/>
      <c r="D13" s="106"/>
      <c r="E13" s="107"/>
      <c r="F13" s="109"/>
      <c r="G13" s="109"/>
      <c r="H13" s="109"/>
      <c r="I13" s="109"/>
      <c r="J13" s="109"/>
      <c r="K13" s="109"/>
      <c r="L13" s="127"/>
    </row>
    <row r="14" spans="1:12" ht="34.5" hidden="1" customHeight="1" x14ac:dyDescent="0.2">
      <c r="A14" s="104"/>
      <c r="B14" s="104"/>
      <c r="C14" s="105"/>
      <c r="D14" s="106"/>
      <c r="E14" s="107"/>
      <c r="F14" s="109"/>
      <c r="G14" s="109"/>
      <c r="H14" s="109"/>
      <c r="I14" s="109"/>
      <c r="J14" s="109"/>
      <c r="K14" s="109"/>
      <c r="L14" s="127"/>
    </row>
    <row r="15" spans="1:12" hidden="1" x14ac:dyDescent="0.2">
      <c r="A15" s="104"/>
      <c r="B15" s="104"/>
      <c r="C15" s="105"/>
      <c r="D15" s="106"/>
      <c r="E15" s="107"/>
      <c r="F15" s="109"/>
      <c r="G15" s="109"/>
      <c r="H15" s="109"/>
      <c r="I15" s="109"/>
      <c r="J15" s="109"/>
      <c r="K15" s="109"/>
      <c r="L15" s="127"/>
    </row>
    <row r="16" spans="1:12" ht="36.75" hidden="1" customHeight="1" x14ac:dyDescent="0.2">
      <c r="A16" s="104"/>
      <c r="B16" s="104"/>
      <c r="C16" s="105"/>
      <c r="D16" s="106"/>
      <c r="E16" s="107"/>
      <c r="F16" s="109"/>
      <c r="G16" s="109"/>
      <c r="H16" s="109"/>
      <c r="I16" s="109"/>
      <c r="J16" s="109"/>
      <c r="K16" s="109"/>
      <c r="L16" s="127"/>
    </row>
    <row r="17" spans="1:12" ht="23.25" hidden="1" customHeight="1" x14ac:dyDescent="0.2">
      <c r="A17" s="104"/>
      <c r="B17" s="104"/>
      <c r="C17" s="103"/>
      <c r="D17" s="252"/>
      <c r="E17" s="252"/>
      <c r="F17" s="252"/>
      <c r="G17" s="252"/>
      <c r="H17" s="252"/>
      <c r="I17" s="252"/>
      <c r="J17" s="252"/>
      <c r="K17" s="252"/>
      <c r="L17" s="252"/>
    </row>
    <row r="18" spans="1:12" hidden="1" x14ac:dyDescent="0.2">
      <c r="A18" s="104"/>
      <c r="B18" s="104"/>
      <c r="C18" s="105"/>
      <c r="D18" s="110"/>
      <c r="E18" s="107"/>
      <c r="F18" s="111"/>
      <c r="G18" s="111"/>
      <c r="H18" s="112"/>
      <c r="I18" s="113"/>
      <c r="J18" s="113"/>
      <c r="K18" s="113"/>
      <c r="L18" s="129"/>
    </row>
    <row r="19" spans="1:12" hidden="1" x14ac:dyDescent="0.2">
      <c r="A19" s="123"/>
      <c r="B19" s="123"/>
      <c r="C19" s="123"/>
      <c r="D19" s="121"/>
      <c r="E19" s="107"/>
      <c r="F19" s="124"/>
      <c r="G19" s="124"/>
      <c r="H19" s="124"/>
      <c r="I19" s="124"/>
      <c r="J19" s="124"/>
      <c r="K19" s="113"/>
      <c r="L19" s="122"/>
    </row>
  </sheetData>
  <mergeCells count="16">
    <mergeCell ref="D8:L8"/>
    <mergeCell ref="D17:L17"/>
    <mergeCell ref="D7:L7"/>
    <mergeCell ref="A2:L2"/>
    <mergeCell ref="A4:B5"/>
    <mergeCell ref="C4:C6"/>
    <mergeCell ref="D4:D6"/>
    <mergeCell ref="E4:E6"/>
    <mergeCell ref="F4:H4"/>
    <mergeCell ref="I4:I6"/>
    <mergeCell ref="J4:J6"/>
    <mergeCell ref="K4:K6"/>
    <mergeCell ref="L4:L6"/>
    <mergeCell ref="F5:F6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"/>
  <sheetViews>
    <sheetView view="pageBreakPreview" zoomScale="110" zoomScaleSheetLayoutView="110" workbookViewId="0">
      <selection activeCell="E6" sqref="E6"/>
    </sheetView>
  </sheetViews>
  <sheetFormatPr defaultRowHeight="15" x14ac:dyDescent="0.25"/>
  <cols>
    <col min="1" max="1" width="7.7109375" customWidth="1"/>
    <col min="2" max="2" width="33.7109375" customWidth="1"/>
    <col min="3" max="3" width="13.5703125" customWidth="1"/>
    <col min="4" max="4" width="14.7109375" customWidth="1"/>
    <col min="5" max="5" width="59.85546875" customWidth="1"/>
  </cols>
  <sheetData>
    <row r="2" spans="1:5" ht="31.9" customHeight="1" x14ac:dyDescent="0.25">
      <c r="A2" s="266" t="s">
        <v>130</v>
      </c>
      <c r="B2" s="266"/>
      <c r="C2" s="266"/>
      <c r="D2" s="266"/>
      <c r="E2" s="266"/>
    </row>
    <row r="3" spans="1:5" ht="15.75" thickBot="1" x14ac:dyDescent="0.3">
      <c r="A3" s="267"/>
      <c r="B3" s="267"/>
      <c r="C3" s="267"/>
      <c r="D3" s="267"/>
      <c r="E3" s="267"/>
    </row>
    <row r="4" spans="1:5" ht="29.25" thickBot="1" x14ac:dyDescent="0.3">
      <c r="A4" s="24" t="s">
        <v>54</v>
      </c>
      <c r="B4" s="25" t="s">
        <v>62</v>
      </c>
      <c r="C4" s="26" t="s">
        <v>63</v>
      </c>
      <c r="D4" s="27" t="s">
        <v>64</v>
      </c>
      <c r="E4" s="28" t="s">
        <v>65</v>
      </c>
    </row>
    <row r="5" spans="1:5" ht="51.75" thickBot="1" x14ac:dyDescent="0.3">
      <c r="A5" s="115">
        <v>1</v>
      </c>
      <c r="B5" s="116" t="s">
        <v>92</v>
      </c>
      <c r="C5" s="117">
        <v>45111</v>
      </c>
      <c r="D5" s="118">
        <v>2295</v>
      </c>
      <c r="E5" s="116" t="s">
        <v>83</v>
      </c>
    </row>
    <row r="6" spans="1:5" ht="51.75" thickBot="1" x14ac:dyDescent="0.3">
      <c r="A6" s="115">
        <v>2</v>
      </c>
      <c r="B6" s="116" t="s">
        <v>92</v>
      </c>
      <c r="C6" s="117">
        <v>45163</v>
      </c>
      <c r="D6" s="118">
        <v>3182</v>
      </c>
      <c r="E6" s="116" t="s">
        <v>83</v>
      </c>
    </row>
  </sheetData>
  <mergeCells count="2">
    <mergeCell ref="A2:E2"/>
    <mergeCell ref="A3:E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SheetLayoutView="100" workbookViewId="0">
      <selection activeCell="H6" sqref="H6"/>
    </sheetView>
  </sheetViews>
  <sheetFormatPr defaultRowHeight="15" x14ac:dyDescent="0.25"/>
  <cols>
    <col min="1" max="1" width="5.28515625" customWidth="1"/>
    <col min="2" max="2" width="7.7109375" customWidth="1"/>
    <col min="3" max="3" width="26.7109375" customWidth="1"/>
    <col min="4" max="4" width="20.42578125" customWidth="1"/>
    <col min="5" max="5" width="25.7109375" customWidth="1"/>
    <col min="6" max="6" width="15.85546875" customWidth="1"/>
    <col min="7" max="7" width="17" customWidth="1"/>
    <col min="8" max="8" width="15.28515625" customWidth="1"/>
  </cols>
  <sheetData>
    <row r="2" spans="1:8" ht="29.45" customHeight="1" x14ac:dyDescent="0.25">
      <c r="A2" s="268" t="s">
        <v>131</v>
      </c>
      <c r="B2" s="269"/>
      <c r="C2" s="269"/>
      <c r="D2" s="269"/>
      <c r="E2" s="269"/>
      <c r="F2" s="269"/>
      <c r="G2" s="269"/>
      <c r="H2" s="269"/>
    </row>
    <row r="3" spans="1:8" x14ac:dyDescent="0.25">
      <c r="A3" s="270"/>
      <c r="B3" s="271"/>
      <c r="C3" s="271"/>
      <c r="D3" s="271"/>
      <c r="E3" s="271"/>
      <c r="F3" s="271"/>
      <c r="G3" s="271"/>
      <c r="H3" s="271"/>
    </row>
    <row r="4" spans="1:8" ht="120.75" customHeight="1" x14ac:dyDescent="0.25">
      <c r="A4" s="226" t="s">
        <v>9</v>
      </c>
      <c r="B4" s="226"/>
      <c r="C4" s="272" t="s">
        <v>66</v>
      </c>
      <c r="D4" s="272" t="s">
        <v>67</v>
      </c>
      <c r="E4" s="272" t="s">
        <v>68</v>
      </c>
      <c r="F4" s="59" t="s">
        <v>69</v>
      </c>
      <c r="G4" s="59" t="s">
        <v>70</v>
      </c>
      <c r="H4" s="59" t="s">
        <v>71</v>
      </c>
    </row>
    <row r="5" spans="1:8" ht="24" customHeight="1" x14ac:dyDescent="0.25">
      <c r="A5" s="60" t="s">
        <v>15</v>
      </c>
      <c r="B5" s="60" t="s">
        <v>16</v>
      </c>
      <c r="C5" s="212"/>
      <c r="D5" s="212"/>
      <c r="E5" s="212"/>
      <c r="F5" s="59" t="s">
        <v>72</v>
      </c>
      <c r="G5" s="59" t="s">
        <v>73</v>
      </c>
      <c r="H5" s="59" t="s">
        <v>74</v>
      </c>
    </row>
    <row r="6" spans="1:8" ht="146.25" customHeight="1" x14ac:dyDescent="0.25">
      <c r="A6" s="161">
        <v>17</v>
      </c>
      <c r="B6" s="148"/>
      <c r="C6" s="161" t="s">
        <v>132</v>
      </c>
      <c r="D6" s="214"/>
      <c r="E6" s="273"/>
      <c r="F6" s="72">
        <f>'ОЭ свод'!B20</f>
        <v>1.0505658203420616</v>
      </c>
      <c r="G6" s="72">
        <f>'ОЭ свод'!C12</f>
        <v>1.05125</v>
      </c>
      <c r="H6" s="72">
        <f>'ОЭ свод'!A18</f>
        <v>0.99934917511729993</v>
      </c>
    </row>
    <row r="7" spans="1:8" ht="57.75" hidden="1" customHeight="1" x14ac:dyDescent="0.25">
      <c r="A7" s="58"/>
      <c r="B7" s="58"/>
      <c r="C7" s="57"/>
      <c r="D7" s="214"/>
      <c r="E7" s="274"/>
      <c r="F7" s="72">
        <f>ОЭПП1!B20</f>
        <v>0.97436544573936756</v>
      </c>
      <c r="G7" s="72">
        <f>ОЭПП1!C12</f>
        <v>0.97500000000000009</v>
      </c>
      <c r="H7" s="72">
        <f>ОЭПП1!A18</f>
        <v>0.99934917511729993</v>
      </c>
    </row>
    <row r="8" spans="1:8" ht="15.75" hidden="1" thickBot="1" x14ac:dyDescent="0.3">
      <c r="A8" s="58"/>
      <c r="B8" s="58"/>
      <c r="C8" s="57"/>
      <c r="D8" s="214"/>
      <c r="E8" s="275"/>
      <c r="F8" s="128" t="e">
        <f>#REF!</f>
        <v>#REF!</v>
      </c>
      <c r="G8" s="128" t="e">
        <f>#REF!</f>
        <v>#REF!</v>
      </c>
      <c r="H8" s="128" t="e">
        <f>#REF!</f>
        <v>#REF!</v>
      </c>
    </row>
  </sheetData>
  <mergeCells count="8">
    <mergeCell ref="D6:D8"/>
    <mergeCell ref="A2:H2"/>
    <mergeCell ref="A3:H3"/>
    <mergeCell ref="A4:B4"/>
    <mergeCell ref="C4:C5"/>
    <mergeCell ref="D4:D5"/>
    <mergeCell ref="E4:E5"/>
    <mergeCell ref="E6:E8"/>
  </mergeCells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ОЭ свод</vt:lpstr>
      <vt:lpstr>ОЭПП1</vt:lpstr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'Форма 1'!Заголовки_для_печати</vt:lpstr>
      <vt:lpstr>'Форма 2'!Заголовки_для_печати</vt:lpstr>
      <vt:lpstr>'Форма 5'!Заголовки_для_печати</vt:lpstr>
      <vt:lpstr>'ОЭ свод'!Область_печати</vt:lpstr>
      <vt:lpstr>'Форма 2'!Область_печати</vt:lpstr>
      <vt:lpstr>'Форма 3'!Область_печати</vt:lpstr>
      <vt:lpstr>'Форма 5'!Область_печати</vt:lpstr>
      <vt:lpstr>'Форма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2024-04-16T12:22:38Z</dcterms:modified>
</cp:coreProperties>
</file>